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 კრებსითი სატენდერო" sheetId="38" r:id="rId1"/>
  </sheets>
  <externalReferences>
    <externalReference r:id="rId2"/>
  </externalReferences>
  <definedNames>
    <definedName name="_xlnm._FilterDatabase" localSheetId="0" hidden="1">'N1_1 კრებსითი სატენდერო'!$A$6:$G$190</definedName>
    <definedName name="_xlnm.Print_Area" localSheetId="0">'N1_1 კრებსითი სატენდერო'!$A$1:$F$193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3" i="38" l="1"/>
  <c r="F182" i="38"/>
  <c r="F181" i="38"/>
  <c r="F180" i="38"/>
  <c r="F179" i="38"/>
  <c r="F178" i="38"/>
  <c r="F177" i="38"/>
  <c r="F176" i="38"/>
  <c r="F175" i="38"/>
  <c r="F174" i="38"/>
  <c r="F173" i="38"/>
  <c r="F172" i="38"/>
  <c r="F171" i="38"/>
  <c r="F170" i="38"/>
  <c r="F169" i="38"/>
  <c r="F168" i="38"/>
  <c r="F167" i="38"/>
  <c r="F166" i="38"/>
  <c r="F165" i="38"/>
  <c r="F164" i="38"/>
  <c r="F163" i="38"/>
  <c r="F162" i="38"/>
  <c r="F161" i="38"/>
  <c r="F160" i="38"/>
  <c r="F159" i="38"/>
  <c r="F158" i="38"/>
  <c r="F157" i="38"/>
  <c r="F156" i="38"/>
  <c r="F155" i="38"/>
  <c r="F154" i="38"/>
  <c r="F153" i="38"/>
  <c r="F152" i="38"/>
  <c r="F151" i="38"/>
  <c r="F150" i="38"/>
  <c r="F149" i="38"/>
  <c r="F148" i="38"/>
  <c r="F147" i="38"/>
  <c r="F146" i="38"/>
  <c r="F145" i="38"/>
  <c r="F144" i="38"/>
  <c r="F143" i="38"/>
  <c r="F142" i="38"/>
  <c r="F141" i="38"/>
  <c r="F140" i="38"/>
  <c r="F139" i="38"/>
  <c r="F138" i="38"/>
  <c r="F137" i="38"/>
  <c r="F136" i="38"/>
  <c r="F135" i="38"/>
  <c r="F134" i="38"/>
  <c r="F133" i="38"/>
  <c r="F132" i="38"/>
  <c r="F131" i="38"/>
  <c r="F130" i="38"/>
  <c r="F129" i="38"/>
  <c r="F128" i="38"/>
  <c r="F127" i="38"/>
  <c r="F126" i="38"/>
  <c r="F125" i="38"/>
  <c r="F124" i="38"/>
  <c r="F123" i="38"/>
  <c r="F122" i="38"/>
  <c r="F121" i="38"/>
  <c r="F120" i="38"/>
  <c r="F119" i="38"/>
  <c r="F118" i="38"/>
  <c r="F117" i="38"/>
  <c r="F116" i="38"/>
  <c r="F115" i="38"/>
  <c r="F114" i="38"/>
  <c r="F113" i="38"/>
  <c r="F112" i="38"/>
  <c r="F111" i="38"/>
  <c r="F110" i="38"/>
  <c r="F109" i="38"/>
  <c r="F108" i="38"/>
  <c r="F107" i="38"/>
  <c r="F106" i="38"/>
  <c r="F105" i="38"/>
  <c r="F104" i="38"/>
  <c r="F103" i="38"/>
  <c r="F102" i="38"/>
  <c r="F101" i="38"/>
  <c r="F100" i="38"/>
  <c r="F99" i="38"/>
  <c r="F98" i="38"/>
  <c r="F97" i="38"/>
  <c r="F96" i="38"/>
  <c r="F95" i="38"/>
  <c r="F94" i="38"/>
  <c r="F93" i="38"/>
  <c r="F92" i="38"/>
  <c r="F91" i="38"/>
  <c r="F90" i="38"/>
  <c r="F89" i="38"/>
  <c r="F88" i="38"/>
  <c r="F87" i="38"/>
  <c r="F86" i="38"/>
  <c r="F85" i="38"/>
  <c r="F84" i="38"/>
  <c r="F83" i="38"/>
  <c r="F82" i="38"/>
  <c r="F81" i="38"/>
  <c r="F80" i="38"/>
  <c r="F79" i="38"/>
  <c r="F78" i="38"/>
  <c r="F77" i="38"/>
  <c r="F76" i="38"/>
  <c r="F75" i="38"/>
  <c r="F74" i="38"/>
  <c r="F73" i="38"/>
  <c r="F72" i="38"/>
  <c r="F71" i="38"/>
  <c r="F70" i="38"/>
  <c r="F69" i="38"/>
  <c r="F68" i="38"/>
  <c r="F67" i="38"/>
  <c r="F66" i="38"/>
  <c r="D65" i="38"/>
  <c r="F65" i="38" s="1"/>
  <c r="F64" i="38"/>
  <c r="F63" i="38"/>
  <c r="F62" i="38"/>
  <c r="F61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184" i="38" l="1"/>
  <c r="F185" i="38" l="1"/>
  <c r="F186" i="38"/>
  <c r="F187" i="38" l="1"/>
  <c r="F188" i="38" s="1"/>
  <c r="F189" i="38" l="1"/>
  <c r="F190" i="38" s="1"/>
</calcChain>
</file>

<file path=xl/sharedStrings.xml><?xml version="1.0" encoding="utf-8"?>
<sst xmlns="http://schemas.openxmlformats.org/spreadsheetml/2006/main" count="706" uniqueCount="314">
  <si>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</si>
  <si>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</si>
  <si>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</si>
  <si>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</si>
  <si>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</si>
  <si>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</si>
  <si>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</si>
  <si>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</si>
  <si>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</si>
  <si>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</si>
  <si>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</si>
  <si>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ექსკავატორით ჩამჩის მოცულობით 0.5 მ3  ა/მ დატვირთვით</t>
  </si>
  <si>
    <t>მ3</t>
  </si>
  <si>
    <t>სასიგნალო ლენტი</t>
  </si>
  <si>
    <t xml:space="preserve">კანალიზაციის პოლიეთილენის გოფრირებული მილი SN8 d=200 მმ                  </t>
  </si>
  <si>
    <t xml:space="preserve">კანალიზაციის პოლიეთილენის გოფრირებული მილის SN8 d=200 მმ გამოცდა ჰერმეტულობაზე                 </t>
  </si>
  <si>
    <t>ადგ.</t>
  </si>
  <si>
    <t>30</t>
  </si>
  <si>
    <t>2</t>
  </si>
  <si>
    <t>ასფალტის საფარის მოხსნა სისქით 10 სმ სანგრევი ჩაქუჩით</t>
  </si>
  <si>
    <t>3</t>
  </si>
  <si>
    <t>20</t>
  </si>
  <si>
    <t xml:space="preserve"> ქვიშა  (2-5 მმ) ფრაქცია</t>
  </si>
  <si>
    <t>ქვიშა-ხრეში (0-80)მმ</t>
  </si>
  <si>
    <t>25</t>
  </si>
  <si>
    <t xml:space="preserve">ღორღით  (0-40მმ)  ფრაქცია     </t>
  </si>
  <si>
    <t>10</t>
  </si>
  <si>
    <t>4</t>
  </si>
  <si>
    <t>5</t>
  </si>
  <si>
    <t>6</t>
  </si>
  <si>
    <t>7</t>
  </si>
  <si>
    <t>8</t>
  </si>
  <si>
    <t>9</t>
  </si>
  <si>
    <t>11</t>
  </si>
  <si>
    <t>17</t>
  </si>
  <si>
    <t>21</t>
  </si>
  <si>
    <t>22</t>
  </si>
  <si>
    <t>23</t>
  </si>
  <si>
    <t>26</t>
  </si>
  <si>
    <t>27</t>
  </si>
  <si>
    <t>28</t>
  </si>
  <si>
    <t>29</t>
  </si>
  <si>
    <t>18</t>
  </si>
  <si>
    <t>19</t>
  </si>
  <si>
    <t>24</t>
  </si>
  <si>
    <t>41</t>
  </si>
  <si>
    <t>47</t>
  </si>
  <si>
    <t xml:space="preserve">კანალიზაციის პოლიეთილენის გოფრირებული მილის                  SN8 d=250 მმ შეძენა, მოწყობა                 </t>
  </si>
  <si>
    <t xml:space="preserve">კანალიზაციის პოლიეთილენის გოფრირებული მილი SN8 d=250მმ                  </t>
  </si>
  <si>
    <t xml:space="preserve">კანალიზაციის პოლიეთილენის გოფრირებული მილის SN8 d=250მმ გამოცდა ჰერმეტულობაზე                 </t>
  </si>
  <si>
    <t xml:space="preserve">ტრანშეის მოწყობის დროს არსებული კაბელების დამაგრება 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</si>
  <si>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</si>
  <si>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</si>
  <si>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</si>
  <si>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</si>
  <si>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1</t>
  </si>
  <si>
    <t xml:space="preserve">კანალიზაციის პოლიეთილენის გოფრირებული მილის SN8           d=200 მმ შეძენა, მოწყობა  (გადაბმა მილძაბრა ბოლოთი)                            </t>
  </si>
  <si>
    <t>61</t>
  </si>
  <si>
    <t xml:space="preserve">ხის კოჭი </t>
  </si>
  <si>
    <t>დამტვრეული ასფალტის  ნატეხების დატვირთვა ავ/თვითმც. და გატანა</t>
  </si>
  <si>
    <t>3.1</t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</si>
  <si>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</si>
  <si>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</si>
  <si>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</si>
  <si>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V კატ. გრუნტის  დამუშავება ხელით  პნევმო ჩაქუჩით,  ამოღებული გრუნტის გვერდზე დაყრით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</si>
  <si>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</si>
  <si>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</si>
  <si>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</si>
  <si>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</si>
  <si>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 xml:space="preserve">ჭის ქვეშ ხრეშის (ფრაქცია 0-40 მმ) ბალიშის მოწყობა 10 სმ </t>
  </si>
  <si>
    <t>მიწის თხრილის და  ჭის ქვაბულის გამაგრება ხის ფარებით</t>
  </si>
  <si>
    <t>ჩამოუგანავი ფიცარი 40-60 მმ III ხ.</t>
  </si>
  <si>
    <t>რკ/ბ რგოლი კბილებით  D=1000 მმ / H=1000 მმ (იხ. პროექტი)</t>
  </si>
  <si>
    <t>თუჯის ჩარჩო ხუფით  65 სმ</t>
  </si>
  <si>
    <t>ბეტონის ღარის მოწყობა, ბეტონით მარკა B22.5 (M-300)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</si>
  <si>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</si>
  <si>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</si>
  <si>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t>კგ</t>
  </si>
  <si>
    <t xml:space="preserve">რკ/ბ გადახურვის მრგვალი ფილა           D=1200 მმ   (იხ. პროექტი) </t>
  </si>
  <si>
    <t>რკ/ბ გადახურვის ფილა მრგვალი D=1740 მმ ბეტონი B22.5 (M-300)   (პროექტით)</t>
  </si>
  <si>
    <t>თუჯის ჩარჩო ხუფი  65 სმ</t>
  </si>
  <si>
    <t>ბეტონის ღარის მოწყობა, ბეტონით მარკა B-22.5 (M-300)</t>
  </si>
  <si>
    <t>რკ/ბ რგოლი D=1740 მმ / H=1000 მმ   B22.5  (M-300)  (პროექტით)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</si>
  <si>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</si>
  <si>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 xml:space="preserve">ბიტუმ-ზეთოვანი </t>
  </si>
  <si>
    <t xml:space="preserve"> ჰიდროსაიზოლაციო მასალა  "პენებარი" </t>
  </si>
  <si>
    <t>19-1</t>
  </si>
  <si>
    <t>20-1</t>
  </si>
  <si>
    <t>21-1</t>
  </si>
  <si>
    <t>22-1</t>
  </si>
  <si>
    <t>კამალიზაციის გოფრირებული                                    SN8  d=200 მმ მილის მილძაბრა ბოლოს რეზინის საფენების  შეძენა</t>
  </si>
  <si>
    <t>საპროექტო  მილის SN8 d=200 მმ შეჭრა  საპროექტო ჭაში</t>
  </si>
  <si>
    <t xml:space="preserve">პოლიეთილენის ქუროს შეძენა, მოწყობა  d=200 მმ </t>
  </si>
  <si>
    <t>ქურო d=200 მმ</t>
  </si>
  <si>
    <t>47-1</t>
  </si>
  <si>
    <t>ხელით დამუშავებული გვერდზე დაყრილი გრუნტის დატვირთვა ხელით  ავ/თვითმცლელზე</t>
  </si>
  <si>
    <t>40-1</t>
  </si>
  <si>
    <t>41-1</t>
  </si>
  <si>
    <t xml:space="preserve">კანალიზაციის პოლიეთილენის გოფრირებული მილი SN8 d=100 მმ                  </t>
  </si>
  <si>
    <t>რკ/ბ რგოლი კბილებით  D=1000 მმ / H=500 მმ (იხ. პროექტი)</t>
  </si>
  <si>
    <t>39-1</t>
  </si>
  <si>
    <t xml:space="preserve">არსებული  აზბესტოცემენტის  მილის d=200მმ მილის დემონტაჟი </t>
  </si>
  <si>
    <t>კანალიზაციის გოფრირებული                                    SN8  d=250 მმ მილის ქუროს  რეზინის საფენების  შეძენა</t>
  </si>
  <si>
    <t>საპროექტო  მილის SN8 d=250 მმ შეჭრა  საპროექტო ჭაში</t>
  </si>
  <si>
    <t xml:space="preserve">პოლიეთილენის ქუროს შეძენა, მოწყობა  d=250 მმ </t>
  </si>
  <si>
    <t>ქურო d=250 მმ</t>
  </si>
  <si>
    <t>მ2</t>
  </si>
  <si>
    <t>არსებული  დემონტირებული                               აზბესტოცემენტის  მილის d=200მმ შეფუთვა პოლიეთილენის ფირით (150 მიკრონი)</t>
  </si>
  <si>
    <t xml:space="preserve">პოლიეთილენის ფირი                                                              (150 მიკრონი) </t>
  </si>
  <si>
    <t>წებოვანი ლენტი (სკოჩი)</t>
  </si>
  <si>
    <t xml:space="preserve">დემონტირებული აზბეცტოცემე-                                              ნტის  მილის d=200მმ  დატვირთვა ავტოთვითმცლელზე  და გადმოტვირთვა                                       </t>
  </si>
  <si>
    <t>დემონტირებული აზბესტოცემე-                                                     ნტის მილისთვის d=200მმ   სპეც. ნაგავსაყრელ პოლიგონზე უჯრედის მომზადება</t>
  </si>
  <si>
    <t xml:space="preserve">დემონტირებული რკ. ბეტონის ჭების ნატეხების დატვირთვა ავტოთვითმცლელზე </t>
  </si>
  <si>
    <t>არსებული  დემონტირებული                               აზბესტოცემენტის  მილის d=300მმ შეფუთვა პოლიეთილენის ფირით (150 მიკრონი)</t>
  </si>
  <si>
    <t xml:space="preserve">დემონტირებული აზბეცტოცემე-                                              ნტის  მილის d=300მმ  დატვირთვა ავტოთვითმცლელზე  და გადმოტვირთვა                                       </t>
  </si>
  <si>
    <t>დემონტირებული აზბესტოცემე-                                                     ნტის მილისთვის d=300მმ   სპეც. ნაგავსაყრელ პოლიგონზე უჯრედის მომზადება</t>
  </si>
  <si>
    <t>ასფალტის საფარის კონტურების ჩახერხვა ფრეზით  4 სმ</t>
  </si>
  <si>
    <t>ასფალტის საფარის კონტურების ჩახერხვა ფრეზით  10 სმ</t>
  </si>
  <si>
    <t>ასფალტის საფარის მოხსნა სისქით 4 სმ სანგრევი ჩაქუჩით</t>
  </si>
  <si>
    <t>ავტოთვითმცლელით გატანა                                          26.5 კმ</t>
  </si>
  <si>
    <t>არსებული კანალიზაციის რ/ბ ანაკრები წრიული ჭის D=1000 მმ   H=1200 მმ  (2 კომპ) დემონტაჟი (თუჯის ჩარჩო ხუფების დასაწყობება)</t>
  </si>
  <si>
    <t>არსებული კანალიზაციის რ/ბ ანაკრები წრიული ჭის D=1000 მმ   H=1800 მმ  (1 კომპ) დემონტაჟი (თუჯის ჩარჩო ხუფების დასაწყობება)</t>
  </si>
  <si>
    <t>არსებული კანალიზაციის რ/ბ ანაკრები წრიული ჭის D=1000 მმ   H=2600 მმ  (1 კომპ) დემონტაჟი (თუჯის ჩარჩო ხუფების დასაწყობება)</t>
  </si>
  <si>
    <t>ავტოთვითმცლელით გატანა 26.5კმ</t>
  </si>
  <si>
    <t xml:space="preserve">დემონტირებული თუჯის (5 ცალი) ჩარჩო ხუფების  დატვირთვა ავტოთვითმცლელზე       </t>
  </si>
  <si>
    <t>ავტოთვითმცლელით გატანა  10 კმ</t>
  </si>
  <si>
    <t xml:space="preserve">არსებული  ასბესტოცემენტის  მილის d=300მმ მილის დემონტაჟი </t>
  </si>
  <si>
    <t xml:space="preserve">ავტოთვითმცლელით გატანა  სპეც. ნაგავსაყრელზე   50 კმ </t>
  </si>
  <si>
    <t xml:space="preserve">ავტოთვითმცლელით გატანა  სპეც. ნაგავსაყრელზე  50 კმ </t>
  </si>
  <si>
    <t>რკ/ბ ძირის  მრგვალი ფილა    D=1000 მმ (იხ. პროექტი)</t>
  </si>
  <si>
    <t>რკ/ბ ძირის ფილა  D=1740 მმ,  ბეტონი B22.5  (M-300)  (პროექტით)</t>
  </si>
  <si>
    <t>კანალიზაციის პოლიეთილენის ქუროს შეძენა, მოწყობა  რეზინის საფენებით   d=100 მმ  (დროებითი მილისთვის)</t>
  </si>
  <si>
    <t>61-1</t>
  </si>
  <si>
    <t>შემაერთებელი ქურო d=100 მმ</t>
  </si>
  <si>
    <t>რეზინის საფენები d=100 მმ</t>
  </si>
  <si>
    <t xml:space="preserve">პოლიეთილენის ელ. ქუროს შეძენა, მოწყობა  d=315 მმ </t>
  </si>
  <si>
    <t>პოლიეთილენის ელ. ქურო                                   d=315 მმ</t>
  </si>
  <si>
    <t xml:space="preserve">პოლიეთილენის სამკაპის შეძენა, მოწყობა  d=315 მმ </t>
  </si>
  <si>
    <t>პოლიეთილენის სამკაპი                                d=315 მმ</t>
  </si>
  <si>
    <t xml:space="preserve">პოლიეთილენის დამხშობის                               შეძენა, მოწყობა  d=315 მმ </t>
  </si>
  <si>
    <t>პოლიეთილენის დამხშობი                         d=315 მმ</t>
  </si>
  <si>
    <t>საპროექტო  პოლიეთილენის PE100 SDR11 PN16 d=315 მმ მილის შეჭრა  საპროექტო ჭაში</t>
  </si>
  <si>
    <t xml:space="preserve">სასიგნალო ლენტის შიდა მხრიდან უჟანგავი ზოლით შეძენა და მოწყობა   საპროექტო მილზე   </t>
  </si>
  <si>
    <t xml:space="preserve">კანალიზაციის პოლიეთილენის გოფრირებული მილის SN8 d=100 მმ შეძენა, მოწყობა  ტრანშეიდან ჩამდინარე  წყლების გასაყვანად  (დროებითი მილი)             </t>
  </si>
  <si>
    <t>არსებული   მილების d=200 მმ დახშობა   გასაბერი ბალიშებით  მონტაჟი და დემონტაჟი</t>
  </si>
  <si>
    <t>არსებული   მილების d=250 მმ დახშობა   გასაბერი პნევმო დამხშობი ბალიშებით  მონტაჟი                                                     და დემონტაჟი</t>
  </si>
  <si>
    <t>დამხშობი გასაბერი პვევმო ბალიში d=250 მმ მილისთვის</t>
  </si>
  <si>
    <t>დამხშობი გასაბერი პნევმო ბალიში d=200 მმ მილისთვის</t>
  </si>
  <si>
    <t>ცემენტის ხსნარი</t>
  </si>
  <si>
    <t>არსებულ რკ/ბეტონის საყრდენ კედელზე მილის სამაგრების  ხვრელების და კედელში გატარებული მილის გარშემო ამოლესვა ქვიშა- ცემენტის ხსნარით</t>
  </si>
  <si>
    <t>ფოლადის მილკვადრატი 40X40X3 L=50  (3 ცალი)</t>
  </si>
  <si>
    <t xml:space="preserve">ფოლადის ფურცელი  სისქით 4X50 L=600  (3 ცალი) </t>
  </si>
  <si>
    <t xml:space="preserve">ელექტროდი </t>
  </si>
  <si>
    <t xml:space="preserve">ფოლადის ფურცელი  სისქით 4X100 L=300;  4X50 L=600 (1 ცალი) </t>
  </si>
  <si>
    <t xml:space="preserve">საყელური, ჭანჭიკი და  ქანჩი                                                </t>
  </si>
  <si>
    <t xml:space="preserve">ქანჩიანი გამჭედი ანკერი                                                   10 მმ  L=150  </t>
  </si>
  <si>
    <t xml:space="preserve">ანკერი   A500c  12 მმ    L=200                                                 (2 ცალი)  </t>
  </si>
  <si>
    <t>ქიმიური ანკერი</t>
  </si>
  <si>
    <t>ბეტონი მარკით  B-15</t>
  </si>
  <si>
    <t>ცემენტის ხსნარი მ-100</t>
  </si>
  <si>
    <t>არსებული ბორდიურების დემონტაჟი და მონტაჟი  (არსებული ბორდიურებით)                                                (0.5 მ-ის)</t>
  </si>
  <si>
    <t xml:space="preserve">ასფალტობეტონის საფარის მოწყობა სისქით 4 სმ წვრილმარცვლოვანი 4 სმ </t>
  </si>
  <si>
    <t>დამუშავებული გრუნტის გატანა ავტოთვითმცლელებით 26.5 კმ</t>
  </si>
  <si>
    <t>ქვიშა-ხრეშოვანი  ნარევი   (ფრაქცია 0-40 მმ)</t>
  </si>
  <si>
    <t xml:space="preserve">მინაბამბა ფოლგიანი </t>
  </si>
  <si>
    <t>შესაკრავი მავთული</t>
  </si>
  <si>
    <t>d=315 მმ პოლიეთილენის მილის შეფუთვა თბოსაიზოლაციო მასალით (ფოლგირებული მინაბამბით)</t>
  </si>
  <si>
    <t xml:space="preserve">პოლიეთილენის მილის PE100 SDR11 PN16 d=315 მმ, ჰიდრავლიკური გამოცდა </t>
  </si>
  <si>
    <t>პოლიეთილენის მილის PE 100 SDR 11 PN16 d=315 მმ  შეძენა</t>
  </si>
  <si>
    <t>არსებული  რკ/ბეტონის საყრდენ კედელზე ხვრელების მოწყობა (მილის სამაგრებისაღვის)</t>
  </si>
  <si>
    <t>6-2</t>
  </si>
  <si>
    <t>6-1</t>
  </si>
  <si>
    <t>7-1</t>
  </si>
  <si>
    <t>7-2</t>
  </si>
  <si>
    <t>7-3</t>
  </si>
  <si>
    <t>12</t>
  </si>
  <si>
    <t>13</t>
  </si>
  <si>
    <t>14</t>
  </si>
  <si>
    <t>15</t>
  </si>
  <si>
    <t>16</t>
  </si>
  <si>
    <t>18-1</t>
  </si>
  <si>
    <t>22-2</t>
  </si>
  <si>
    <t>27.1</t>
  </si>
  <si>
    <t>28.1</t>
  </si>
  <si>
    <t>29.1</t>
  </si>
  <si>
    <t>29.1-1</t>
  </si>
  <si>
    <t>29.1-2</t>
  </si>
  <si>
    <t>29.2-1</t>
  </si>
  <si>
    <t>29.3</t>
  </si>
  <si>
    <t>30.1-1</t>
  </si>
  <si>
    <t>30.1-2</t>
  </si>
  <si>
    <t>30.2-1</t>
  </si>
  <si>
    <t>30.3</t>
  </si>
  <si>
    <t>35-1</t>
  </si>
  <si>
    <t>36-1</t>
  </si>
  <si>
    <t>36-2</t>
  </si>
  <si>
    <t>36-3</t>
  </si>
  <si>
    <t>36-4</t>
  </si>
  <si>
    <t>36-5</t>
  </si>
  <si>
    <t>37-1</t>
  </si>
  <si>
    <t>37-2</t>
  </si>
  <si>
    <t>38-1</t>
  </si>
  <si>
    <t>42</t>
  </si>
  <si>
    <t>42-1</t>
  </si>
  <si>
    <t>43</t>
  </si>
  <si>
    <t>43-1</t>
  </si>
  <si>
    <t>43-2</t>
  </si>
  <si>
    <t>43-3</t>
  </si>
  <si>
    <t>43-4</t>
  </si>
  <si>
    <t>43-5</t>
  </si>
  <si>
    <t>43-6</t>
  </si>
  <si>
    <t>43-7</t>
  </si>
  <si>
    <t>43-8</t>
  </si>
  <si>
    <t>44</t>
  </si>
  <si>
    <t>44-1</t>
  </si>
  <si>
    <t>44-2</t>
  </si>
  <si>
    <t>44-3</t>
  </si>
  <si>
    <t>44-4</t>
  </si>
  <si>
    <t>44-5</t>
  </si>
  <si>
    <t>44-6</t>
  </si>
  <si>
    <t>44-7</t>
  </si>
  <si>
    <t>44-8</t>
  </si>
  <si>
    <t>45</t>
  </si>
  <si>
    <t>45-1</t>
  </si>
  <si>
    <t>45-2</t>
  </si>
  <si>
    <t>45-3</t>
  </si>
  <si>
    <t>45-4</t>
  </si>
  <si>
    <t>45-5</t>
  </si>
  <si>
    <t>45-6</t>
  </si>
  <si>
    <t>45-7</t>
  </si>
  <si>
    <t>46</t>
  </si>
  <si>
    <t>46-1</t>
  </si>
  <si>
    <t>46-2</t>
  </si>
  <si>
    <t>46-3</t>
  </si>
  <si>
    <t>46-4</t>
  </si>
  <si>
    <t>46-5</t>
  </si>
  <si>
    <t>46-6</t>
  </si>
  <si>
    <t>46-7</t>
  </si>
  <si>
    <t>47-2</t>
  </si>
  <si>
    <t>47-3</t>
  </si>
  <si>
    <t>47-4</t>
  </si>
  <si>
    <t>47-5</t>
  </si>
  <si>
    <t>47-6</t>
  </si>
  <si>
    <t>47-7</t>
  </si>
  <si>
    <t>48</t>
  </si>
  <si>
    <t>48-1</t>
  </si>
  <si>
    <t>48-2</t>
  </si>
  <si>
    <t>49</t>
  </si>
  <si>
    <t>49-1</t>
  </si>
  <si>
    <t>50</t>
  </si>
  <si>
    <t>51</t>
  </si>
  <si>
    <t>52</t>
  </si>
  <si>
    <t>53</t>
  </si>
  <si>
    <t>54</t>
  </si>
  <si>
    <t>54-1</t>
  </si>
  <si>
    <t>55</t>
  </si>
  <si>
    <t>55-1</t>
  </si>
  <si>
    <t>56</t>
  </si>
  <si>
    <t>56-1</t>
  </si>
  <si>
    <t>57</t>
  </si>
  <si>
    <t>57-1</t>
  </si>
  <si>
    <t>58</t>
  </si>
  <si>
    <t>58-1</t>
  </si>
  <si>
    <t>59</t>
  </si>
  <si>
    <t>59-1</t>
  </si>
  <si>
    <t>59-2</t>
  </si>
  <si>
    <t>60</t>
  </si>
  <si>
    <t>60-1</t>
  </si>
  <si>
    <t>60-2</t>
  </si>
  <si>
    <t>62</t>
  </si>
  <si>
    <t>62-1</t>
  </si>
  <si>
    <t>65-1</t>
  </si>
  <si>
    <t>66-1</t>
  </si>
  <si>
    <t>რაოდენობა</t>
  </si>
  <si>
    <t xml:space="preserve">  სულ                                 (ლარი)</t>
  </si>
  <si>
    <t>არსებული კანალიზაციის რ/ბ ანაკრები წრიული ჭის D=1000 მმ   H=1100 მმ  (1 კომპ) დემონტაჟი (თუჯის ჩარჩო ხუფების დასაწყობება)</t>
  </si>
  <si>
    <t>d=315 მმ პოლიეთილენის                                                                      (8 მერტრი) მილის ვერტიკალურად  მიმაგრება რკ/ბეტონის საყრდენ კედელზე ლითონის  11 სამაგრებით                                                                   (8 მერტრი)</t>
  </si>
  <si>
    <t xml:space="preserve">d=315 მმ პოლიეთილენის  მილის ვერტიკალურად  მიმაგრება რკ/ბეტონის საყრდენ კედელზე ლითონის  12 სამაგრებით 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</si>
  <si>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</si>
  <si>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</si>
  <si>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კანალიზაციის რ/ბ ანაკრები წრიული ჭის D=1000 მმ                                        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=1450 მმ  (1 კომპ) შეძენა-მონტაჟი,  რკ/ბ მრგვალი ძირის ფილით,  რკ/ბ რგოლები კბილებით,  რკ/ბ მრგვალი გადახურვის ფილა;  ბეტონი B22.5  (M-300),  თუჯის მრგვალი ჩარჩო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</si>
  <si>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კანალიზაციის რ/ბ ანაკრები წრიული ჭის D=1000 მმ                                        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=1650 მმ  (1 კომპ) შეძენა-მონტაჟი,  რკ/ბ მრგვალი ძირის ფილით,  რკ/ბ რგოლები კბილებით,  რკ/ბ მრგვალი გადახურვის ფილა;  ბეტონი B22.5  (M-300),  თუჯის მრგვალი ჩარჩო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</si>
  <si>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კანალიზაციის რ/ბ ანაკრები წრიული ჭის D=1000 მმ                                        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=1750 მმ  (1 კომპ) შეძენა-მონტაჟი,  რკ/ბ მრგვალი ძირის ფილით,  რკ/ბ რგოლები კბილებით,  რკ/ბ მრგვალი გადახურვის ფილა;  ბეტონი B22.5  (M-300),  თუჯის მრგვალი ჩარჩო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</si>
  <si>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კანალიზაციის რ/ბ ანაკრები წრიული ჭის D=1000 მმ                                        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=2050 მმ  (1 კომპ) შეძენა-მონტაჟი,  რკ/ბ მრგვალი ძირის ფილით,  რკ/ბ რგოლები კბილებით,  რკ/ბ მრგვალი გადახურვის ფილა;  ბეტონი B22.5  (M-300),  თუჯის მრგვალი ჩარჩო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</si>
  <si>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კანალიზაციის რ/ბ ანაკრები წრიული ჭის D=1000 მმ                                        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=2250 მმ  (1 კომპ) შეძენა-მონტაჟი,  რკ/ბ მრგვალი ძირის ფილით,  რკ/ბ რგოლები კბილებით,  რკ/ბ მრგვალი გადახურვის ფილა;  ბეტონი B22.5  (M-300),  თუჯის მრგვალი ჩარჩო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</si>
  <si>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წყალარინების რ/ბ ანაკრები წრიული ჭის D=1500 მმ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=3300მმ  (1 კომპ) შეძენა-მონტაჟი,  რკ/ბ რგოლები კბილებით (იხ. პროექტი), რკ/ბ მრგვალი ძირის ფილა, რკ/ბ გადახურვის ფილა (იხ. პროექტი) თუჯის მრგვალი ჩარჩო ხუფით  (დატვირთვა 25 ტ) ბეტონის ღარი მარკით B-22.5 (M-300);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M-100 W8 </t>
    </r>
  </si>
  <si>
    <r>
      <t>პოლიეთილენის  მუხლის                  შეძენა, მოწყობა  d=315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</si>
  <si>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d=315 მმ   90</t>
    </r>
    <r>
      <rPr>
        <vertAlign val="superscript"/>
        <sz val="10"/>
        <rFont val="Segoe UI"/>
        <family val="2"/>
      </rPr>
      <t>0</t>
    </r>
  </si>
  <si>
    <t>ატენის ქუჩა #18-ში წყალარინების ქსელის მოწყობა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</si>
  <si>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</si>
  <si>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</si>
  <si>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</si>
  <si>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</si>
  <si>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</si>
  <si>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32-1</t>
  </si>
  <si>
    <t>34-1</t>
  </si>
  <si>
    <t>35-2</t>
  </si>
  <si>
    <t>35-3</t>
  </si>
  <si>
    <t>35-4</t>
  </si>
  <si>
    <t>35-5</t>
  </si>
  <si>
    <t>40</t>
  </si>
  <si>
    <t>42-2</t>
  </si>
  <si>
    <t>42-3</t>
  </si>
  <si>
    <t>42-4</t>
  </si>
  <si>
    <t>42-5</t>
  </si>
  <si>
    <t>42-6</t>
  </si>
  <si>
    <t>42-7</t>
  </si>
  <si>
    <t>42-8</t>
  </si>
  <si>
    <t>51-1</t>
  </si>
  <si>
    <t>53-1</t>
  </si>
  <si>
    <t>53-2</t>
  </si>
  <si>
    <t>58-2</t>
  </si>
  <si>
    <t>64-1</t>
  </si>
  <si>
    <t>64-2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</si>
</sst>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"/>
    <numFmt numFmtId="168" formatCode="_-* #,##0.00_р_._-;\-* #,##0.00_р_._-;_-* &quot;-&quot;??_р_._-;_-@_-"/>
    <numFmt numFmtId="172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4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166" fontId="5" fillId="2" borderId="12" xfId="1" applyNumberFormat="1" applyFont="1" applyFill="1" applyBorder="1" applyAlignment="1" applyProtection="1">
      <alignment horizontal="center" vertical="center"/>
      <protection locked="0"/>
    </xf>
    <xf numFmtId="2" fontId="5" fillId="2" borderId="12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166" fontId="5" fillId="2" borderId="12" xfId="0" applyNumberFormat="1" applyFont="1" applyFill="1" applyBorder="1" applyAlignment="1" applyProtection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  <xf numFmtId="166" fontId="5" fillId="2" borderId="12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2" fontId="5" fillId="2" borderId="12" xfId="1" applyNumberFormat="1" applyFont="1" applyFill="1" applyBorder="1" applyAlignment="1">
      <alignment horizontal="center" vertical="center"/>
    </xf>
    <xf numFmtId="166" fontId="5" fillId="2" borderId="12" xfId="1" applyNumberFormat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2" borderId="14" xfId="1" applyNumberFormat="1" applyFont="1" applyFill="1" applyBorder="1" applyAlignment="1" applyProtection="1">
      <alignment horizontal="center" vertical="center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49" fontId="5" fillId="2" borderId="15" xfId="1" applyNumberFormat="1" applyFont="1" applyFill="1" applyBorder="1" applyAlignment="1">
      <alignment horizontal="center" vertical="center"/>
    </xf>
    <xf numFmtId="166" fontId="5" fillId="2" borderId="12" xfId="3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6" fontId="5" fillId="2" borderId="1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2" xfId="3" applyNumberFormat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7" fontId="5" fillId="2" borderId="12" xfId="3" applyNumberFormat="1" applyFont="1" applyFill="1" applyBorder="1" applyAlignment="1">
      <alignment horizontal="center" vertical="center"/>
    </xf>
    <xf numFmtId="167" fontId="5" fillId="2" borderId="12" xfId="0" applyNumberFormat="1" applyFont="1" applyFill="1" applyBorder="1" applyAlignment="1" applyProtection="1">
      <alignment horizontal="center" vertical="center"/>
    </xf>
    <xf numFmtId="2" fontId="5" fillId="2" borderId="12" xfId="3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67" fontId="5" fillId="2" borderId="12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167" fontId="5" fillId="2" borderId="12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 applyProtection="1">
      <alignment horizontal="center" vertical="center"/>
    </xf>
    <xf numFmtId="167" fontId="5" fillId="2" borderId="12" xfId="3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165" fontId="5" fillId="2" borderId="12" xfId="0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2" fontId="5" fillId="2" borderId="9" xfId="1" applyNumberFormat="1" applyFont="1" applyFill="1" applyBorder="1" applyAlignment="1" applyProtection="1">
      <alignment horizontal="center" vertical="center"/>
      <protection locked="0"/>
    </xf>
    <xf numFmtId="49" fontId="4" fillId="2" borderId="5" xfId="1" applyNumberFormat="1" applyFont="1" applyFill="1" applyBorder="1" applyAlignment="1">
      <alignment horizontal="center" vertical="center"/>
    </xf>
    <xf numFmtId="9" fontId="5" fillId="2" borderId="6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2" fontId="4" fillId="2" borderId="9" xfId="1" applyNumberFormat="1" applyFont="1" applyFill="1" applyBorder="1" applyAlignment="1">
      <alignment horizontal="center" vertical="center"/>
    </xf>
    <xf numFmtId="9" fontId="5" fillId="2" borderId="9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166" fontId="4" fillId="2" borderId="0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5" fillId="2" borderId="12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0" fontId="5" fillId="2" borderId="12" xfId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49" fontId="5" fillId="2" borderId="11" xfId="2" applyNumberFormat="1" applyFont="1" applyFill="1" applyBorder="1" applyAlignment="1" applyProtection="1">
      <alignment horizontal="center" vertical="center"/>
      <protection locked="0"/>
    </xf>
    <xf numFmtId="49" fontId="5" fillId="2" borderId="11" xfId="2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/>
    <xf numFmtId="0" fontId="5" fillId="3" borderId="12" xfId="1" applyNumberFormat="1" applyFont="1" applyFill="1" applyBorder="1" applyAlignment="1" applyProtection="1">
      <alignment horizontal="left" vertical="center"/>
      <protection locked="0"/>
    </xf>
    <xf numFmtId="0" fontId="7" fillId="3" borderId="12" xfId="1" applyNumberFormat="1" applyFont="1" applyFill="1" applyBorder="1" applyAlignment="1" applyProtection="1">
      <alignment horizontal="left" vertical="center"/>
      <protection locked="0"/>
    </xf>
    <xf numFmtId="0" fontId="5" fillId="2" borderId="12" xfId="0" applyNumberFormat="1" applyFont="1" applyFill="1" applyBorder="1" applyAlignment="1">
      <alignment horizontal="left" vertical="center"/>
    </xf>
    <xf numFmtId="0" fontId="5" fillId="4" borderId="12" xfId="1" applyNumberFormat="1" applyFont="1" applyFill="1" applyBorder="1" applyAlignment="1">
      <alignment horizontal="left" vertical="center"/>
    </xf>
    <xf numFmtId="0" fontId="5" fillId="3" borderId="12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4" fillId="2" borderId="9" xfId="1" applyFont="1" applyFill="1" applyBorder="1" applyAlignment="1" applyProtection="1">
      <alignment vertical="center"/>
      <protection locked="0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>
      <alignment horizontal="left" vertical="center"/>
    </xf>
    <xf numFmtId="0" fontId="5" fillId="2" borderId="12" xfId="1" applyFont="1" applyFill="1" applyBorder="1" applyAlignment="1" applyProtection="1">
      <alignment horizontal="left" vertical="center"/>
      <protection locked="0"/>
    </xf>
    <xf numFmtId="0" fontId="5" fillId="2" borderId="12" xfId="2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43" fontId="4" fillId="2" borderId="9" xfId="6" applyFont="1" applyFill="1" applyBorder="1" applyAlignment="1" applyProtection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3" fontId="4" fillId="2" borderId="6" xfId="6" applyFont="1" applyFill="1" applyBorder="1" applyAlignment="1">
      <alignment horizontal="center" vertical="center"/>
    </xf>
    <xf numFmtId="172" fontId="4" fillId="0" borderId="1" xfId="1" applyNumberFormat="1" applyFont="1" applyFill="1" applyBorder="1" applyAlignment="1">
      <alignment horizontal="right" vertical="center"/>
    </xf>
    <xf numFmtId="9" fontId="5" fillId="0" borderId="16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43" fontId="5" fillId="2" borderId="12" xfId="6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7"/>
    <cellStyle name="Comma 2 2 2" xfId="9"/>
    <cellStyle name="Comma 3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93"/>
  <sheetViews>
    <sheetView showGridLines="0" tabSelected="1" zoomScale="80" zoomScaleNormal="80" workbookViewId="0">
      <pane xSplit="2" ySplit="6" topLeftCell="C151" activePane="bottomRight" state="frozen"/>
      <selection pane="topRight" activeCell="C1" sqref="C1"/>
      <selection pane="bottomLeft" activeCell="A7" sqref="A7"/>
      <selection pane="bottomRight" activeCell="F194" sqref="F194"/>
    </sheetView>
  </sheetViews>
  <sheetFormatPr defaultColWidth="9.1796875" defaultRowHeight="16" x14ac:dyDescent="0.35"/>
  <cols>
    <col min="1" max="1" width="6.1796875" style="70" customWidth="1"/>
    <col min="2" max="2" width="37.54296875" style="2" customWidth="1"/>
    <col min="3" max="3" width="8.54296875" style="2" customWidth="1"/>
    <col min="4" max="4" width="12.54296875" style="2" bestFit="1" customWidth="1"/>
    <col min="5" max="5" width="11.26953125" style="2" customWidth="1"/>
    <col min="6" max="6" width="14" style="2" customWidth="1"/>
    <col min="7" max="7" width="31.453125" style="2" bestFit="1" customWidth="1"/>
    <col min="8" max="16384" width="9.1796875" style="2"/>
  </cols>
  <sheetData>
    <row r="1" spans="1:218" x14ac:dyDescent="0.35">
      <c r="A1" s="1" t="s">
        <v>288</v>
      </c>
      <c r="B1" s="1"/>
      <c r="C1" s="1"/>
      <c r="D1" s="1"/>
      <c r="E1" s="1"/>
      <c r="F1" s="1"/>
    </row>
    <row r="2" spans="1:218" ht="16.5" thickBot="1" x14ac:dyDescent="0.4">
      <c r="A2" s="3"/>
      <c r="B2" s="3"/>
      <c r="C2" s="3"/>
      <c r="D2" s="3"/>
      <c r="E2" s="3"/>
      <c r="F2" s="3"/>
      <c r="G2" s="102"/>
    </row>
    <row r="3" spans="1:218" ht="16.5" thickBot="1" x14ac:dyDescent="0.4">
      <c r="A3" s="4"/>
      <c r="C3" s="5"/>
      <c r="D3" s="5"/>
      <c r="E3" s="5"/>
      <c r="F3" s="5"/>
      <c r="G3" s="45"/>
    </row>
    <row r="4" spans="1:218" ht="18" customHeight="1" thickBot="1" x14ac:dyDescent="0.4">
      <c r="A4" s="108" t="s">
        <v>0</v>
      </c>
      <c r="B4" s="107" t="s">
        <v>1</v>
      </c>
      <c r="C4" s="107" t="s">
        <v>2</v>
      </c>
      <c r="D4" s="107" t="s">
        <v>273</v>
      </c>
      <c r="E4" s="113" t="s">
        <v>3</v>
      </c>
      <c r="F4" s="110" t="s">
        <v>274</v>
      </c>
      <c r="G4" s="103"/>
    </row>
    <row r="5" spans="1:218" ht="16.5" thickBot="1" x14ac:dyDescent="0.4">
      <c r="A5" s="109"/>
      <c r="B5" s="112"/>
      <c r="C5" s="112"/>
      <c r="D5" s="112"/>
      <c r="E5" s="114"/>
      <c r="F5" s="111"/>
      <c r="G5" s="104"/>
    </row>
    <row r="6" spans="1:218" ht="16.5" thickBot="1" x14ac:dyDescent="0.4">
      <c r="A6" s="6">
        <v>1</v>
      </c>
      <c r="B6" s="7">
        <v>2</v>
      </c>
      <c r="C6" s="7">
        <v>3</v>
      </c>
      <c r="D6" s="7">
        <v>4</v>
      </c>
      <c r="E6" s="8">
        <v>5</v>
      </c>
      <c r="F6" s="72">
        <v>6</v>
      </c>
      <c r="G6" s="105">
        <v>7</v>
      </c>
    </row>
    <row r="7" spans="1:218" s="13" customFormat="1" x14ac:dyDescent="0.35">
      <c r="A7" s="9" t="s">
        <v>55</v>
      </c>
      <c r="B7" s="73" t="s">
        <v>116</v>
      </c>
      <c r="C7" s="10" t="s">
        <v>4</v>
      </c>
      <c r="D7" s="11">
        <v>90</v>
      </c>
      <c r="E7" s="12"/>
      <c r="F7" s="106">
        <f>D7*E7</f>
        <v>0</v>
      </c>
      <c r="G7" s="91" t="s">
        <v>290</v>
      </c>
    </row>
    <row r="8" spans="1:218" s="13" customFormat="1" x14ac:dyDescent="0.35">
      <c r="A8" s="9" t="s">
        <v>18</v>
      </c>
      <c r="B8" s="73" t="s">
        <v>117</v>
      </c>
      <c r="C8" s="10" t="s">
        <v>4</v>
      </c>
      <c r="D8" s="11">
        <v>259</v>
      </c>
      <c r="E8" s="12"/>
      <c r="F8" s="106">
        <f>D8*E8</f>
        <v>0</v>
      </c>
      <c r="G8" s="91" t="s">
        <v>290</v>
      </c>
    </row>
    <row r="9" spans="1:218" s="17" customFormat="1" ht="16.5" x14ac:dyDescent="0.35">
      <c r="A9" s="14" t="s">
        <v>20</v>
      </c>
      <c r="B9" s="90" t="s">
        <v>118</v>
      </c>
      <c r="C9" s="15" t="s">
        <v>278</v>
      </c>
      <c r="D9" s="16">
        <v>6</v>
      </c>
      <c r="E9" s="12"/>
      <c r="F9" s="106">
        <f t="shared" ref="F9:F72" si="0">D9*E9</f>
        <v>0</v>
      </c>
      <c r="G9" s="91" t="s">
        <v>290</v>
      </c>
    </row>
    <row r="10" spans="1:218" s="17" customFormat="1" ht="16.5" x14ac:dyDescent="0.35">
      <c r="A10" s="14" t="s">
        <v>27</v>
      </c>
      <c r="B10" s="90" t="s">
        <v>19</v>
      </c>
      <c r="C10" s="15" t="s">
        <v>278</v>
      </c>
      <c r="D10" s="16">
        <v>22</v>
      </c>
      <c r="E10" s="12"/>
      <c r="F10" s="106">
        <f t="shared" si="0"/>
        <v>0</v>
      </c>
      <c r="G10" s="91" t="s">
        <v>290</v>
      </c>
    </row>
    <row r="11" spans="1:218" s="17" customFormat="1" ht="16.5" x14ac:dyDescent="0.35">
      <c r="A11" s="77" t="s">
        <v>28</v>
      </c>
      <c r="B11" s="75" t="s">
        <v>59</v>
      </c>
      <c r="C11" s="18" t="s">
        <v>278</v>
      </c>
      <c r="D11" s="19">
        <v>28</v>
      </c>
      <c r="E11" s="12"/>
      <c r="F11" s="106">
        <f t="shared" si="0"/>
        <v>0</v>
      </c>
      <c r="G11" s="91" t="s">
        <v>290</v>
      </c>
    </row>
    <row r="12" spans="1:218" s="17" customFormat="1" x14ac:dyDescent="0.35">
      <c r="A12" s="77" t="s">
        <v>60</v>
      </c>
      <c r="B12" s="71" t="s">
        <v>119</v>
      </c>
      <c r="C12" s="18" t="s">
        <v>10</v>
      </c>
      <c r="D12" s="19">
        <v>56</v>
      </c>
      <c r="E12" s="12"/>
      <c r="F12" s="106">
        <f t="shared" si="0"/>
        <v>0</v>
      </c>
      <c r="G12" s="91" t="s">
        <v>290</v>
      </c>
    </row>
    <row r="13" spans="1:218" ht="16.5" x14ac:dyDescent="0.35">
      <c r="A13" s="20" t="s">
        <v>29</v>
      </c>
      <c r="B13" s="71" t="s">
        <v>161</v>
      </c>
      <c r="C13" s="22" t="s">
        <v>279</v>
      </c>
      <c r="D13" s="21">
        <v>60</v>
      </c>
      <c r="E13" s="12"/>
      <c r="F13" s="106">
        <f t="shared" si="0"/>
        <v>0</v>
      </c>
      <c r="G13" s="91" t="s">
        <v>290</v>
      </c>
    </row>
    <row r="14" spans="1:218" x14ac:dyDescent="0.45">
      <c r="A14" s="20" t="s">
        <v>171</v>
      </c>
      <c r="B14" s="71" t="s">
        <v>53</v>
      </c>
      <c r="C14" s="22" t="s">
        <v>10</v>
      </c>
      <c r="D14" s="23">
        <v>5.7239999999999993</v>
      </c>
      <c r="E14" s="12"/>
      <c r="F14" s="106">
        <f t="shared" si="0"/>
        <v>0</v>
      </c>
      <c r="G14" s="91" t="s">
        <v>289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</row>
    <row r="15" spans="1:218" x14ac:dyDescent="0.45">
      <c r="A15" s="20" t="s">
        <v>170</v>
      </c>
      <c r="B15" s="71" t="s">
        <v>54</v>
      </c>
      <c r="C15" s="22" t="s">
        <v>10</v>
      </c>
      <c r="D15" s="23">
        <v>3.5999999999999997E-2</v>
      </c>
      <c r="E15" s="12"/>
      <c r="F15" s="106">
        <f t="shared" si="0"/>
        <v>0</v>
      </c>
      <c r="G15" s="91" t="s">
        <v>289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</row>
    <row r="16" spans="1:218" ht="16.5" x14ac:dyDescent="0.35">
      <c r="A16" s="20" t="s">
        <v>30</v>
      </c>
      <c r="B16" s="71" t="s">
        <v>51</v>
      </c>
      <c r="C16" s="22" t="s">
        <v>279</v>
      </c>
      <c r="D16" s="21">
        <v>220</v>
      </c>
      <c r="E16" s="12"/>
      <c r="F16" s="106">
        <f t="shared" si="0"/>
        <v>0</v>
      </c>
      <c r="G16" s="91" t="s">
        <v>290</v>
      </c>
    </row>
    <row r="17" spans="1:218" x14ac:dyDescent="0.45">
      <c r="A17" s="20" t="s">
        <v>172</v>
      </c>
      <c r="B17" s="71" t="s">
        <v>52</v>
      </c>
      <c r="C17" s="22" t="s">
        <v>10</v>
      </c>
      <c r="D17" s="23">
        <v>31.459999999999997</v>
      </c>
      <c r="E17" s="12"/>
      <c r="F17" s="106">
        <f t="shared" si="0"/>
        <v>0</v>
      </c>
      <c r="G17" s="91" t="s">
        <v>289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</row>
    <row r="18" spans="1:218" x14ac:dyDescent="0.45">
      <c r="A18" s="20" t="s">
        <v>173</v>
      </c>
      <c r="B18" s="71" t="s">
        <v>53</v>
      </c>
      <c r="C18" s="22" t="s">
        <v>10</v>
      </c>
      <c r="D18" s="23">
        <v>20.987999999999996</v>
      </c>
      <c r="E18" s="12"/>
      <c r="F18" s="106">
        <f t="shared" si="0"/>
        <v>0</v>
      </c>
      <c r="G18" s="91" t="s">
        <v>289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</row>
    <row r="19" spans="1:218" x14ac:dyDescent="0.45">
      <c r="A19" s="20" t="s">
        <v>174</v>
      </c>
      <c r="B19" s="71" t="s">
        <v>54</v>
      </c>
      <c r="C19" s="22" t="s">
        <v>10</v>
      </c>
      <c r="D19" s="23">
        <v>0.26399999999999996</v>
      </c>
      <c r="E19" s="12"/>
      <c r="F19" s="106">
        <f t="shared" si="0"/>
        <v>0</v>
      </c>
      <c r="G19" s="91" t="s">
        <v>289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</row>
    <row r="20" spans="1:218" ht="16.5" x14ac:dyDescent="0.35">
      <c r="A20" s="20" t="s">
        <v>31</v>
      </c>
      <c r="B20" s="73" t="s">
        <v>11</v>
      </c>
      <c r="C20" s="22" t="s">
        <v>278</v>
      </c>
      <c r="D20" s="11">
        <v>247</v>
      </c>
      <c r="E20" s="12"/>
      <c r="F20" s="106">
        <f t="shared" si="0"/>
        <v>0</v>
      </c>
      <c r="G20" s="91" t="s">
        <v>290</v>
      </c>
    </row>
    <row r="21" spans="1:218" ht="16.5" x14ac:dyDescent="0.35">
      <c r="A21" s="20" t="s">
        <v>32</v>
      </c>
      <c r="B21" s="73" t="s">
        <v>61</v>
      </c>
      <c r="C21" s="22" t="s">
        <v>278</v>
      </c>
      <c r="D21" s="24">
        <v>41.2</v>
      </c>
      <c r="E21" s="12"/>
      <c r="F21" s="106">
        <f t="shared" si="0"/>
        <v>0</v>
      </c>
      <c r="G21" s="91" t="s">
        <v>290</v>
      </c>
    </row>
    <row r="22" spans="1:218" ht="16.5" x14ac:dyDescent="0.35">
      <c r="A22" s="20" t="s">
        <v>26</v>
      </c>
      <c r="B22" s="75" t="s">
        <v>95</v>
      </c>
      <c r="C22" s="22" t="s">
        <v>278</v>
      </c>
      <c r="D22" s="24">
        <v>4.12</v>
      </c>
      <c r="E22" s="12"/>
      <c r="F22" s="106">
        <f t="shared" si="0"/>
        <v>0</v>
      </c>
      <c r="G22" s="91" t="s">
        <v>290</v>
      </c>
    </row>
    <row r="23" spans="1:218" s="17" customFormat="1" ht="16.5" x14ac:dyDescent="0.35">
      <c r="A23" s="77" t="s">
        <v>33</v>
      </c>
      <c r="B23" s="75" t="s">
        <v>62</v>
      </c>
      <c r="C23" s="18" t="s">
        <v>278</v>
      </c>
      <c r="D23" s="19">
        <v>37.080000000000005</v>
      </c>
      <c r="E23" s="12"/>
      <c r="F23" s="106">
        <f t="shared" si="0"/>
        <v>0</v>
      </c>
      <c r="G23" s="91" t="s">
        <v>290</v>
      </c>
    </row>
    <row r="24" spans="1:218" s="17" customFormat="1" ht="16.5" x14ac:dyDescent="0.35">
      <c r="A24" s="25" t="s">
        <v>175</v>
      </c>
      <c r="B24" s="73" t="s">
        <v>63</v>
      </c>
      <c r="C24" s="18" t="s">
        <v>278</v>
      </c>
      <c r="D24" s="19">
        <v>102.9</v>
      </c>
      <c r="E24" s="12"/>
      <c r="F24" s="106">
        <f t="shared" si="0"/>
        <v>0</v>
      </c>
      <c r="G24" s="91" t="s">
        <v>290</v>
      </c>
    </row>
    <row r="25" spans="1:218" ht="16.5" x14ac:dyDescent="0.35">
      <c r="A25" s="26" t="s">
        <v>176</v>
      </c>
      <c r="B25" s="91" t="s">
        <v>64</v>
      </c>
      <c r="C25" s="27" t="s">
        <v>278</v>
      </c>
      <c r="D25" s="28">
        <v>20.6</v>
      </c>
      <c r="E25" s="12"/>
      <c r="F25" s="106">
        <f t="shared" si="0"/>
        <v>0</v>
      </c>
      <c r="G25" s="91" t="s">
        <v>290</v>
      </c>
    </row>
    <row r="26" spans="1:218" ht="16.5" x14ac:dyDescent="0.35">
      <c r="A26" s="20" t="s">
        <v>177</v>
      </c>
      <c r="B26" s="75" t="s">
        <v>95</v>
      </c>
      <c r="C26" s="22" t="s">
        <v>278</v>
      </c>
      <c r="D26" s="24">
        <v>2.06</v>
      </c>
      <c r="E26" s="12"/>
      <c r="F26" s="106">
        <f t="shared" si="0"/>
        <v>0</v>
      </c>
      <c r="G26" s="91" t="s">
        <v>290</v>
      </c>
    </row>
    <row r="27" spans="1:218" s="17" customFormat="1" ht="16.5" x14ac:dyDescent="0.35">
      <c r="A27" s="77" t="s">
        <v>178</v>
      </c>
      <c r="B27" s="75" t="s">
        <v>62</v>
      </c>
      <c r="C27" s="18" t="s">
        <v>278</v>
      </c>
      <c r="D27" s="19">
        <v>18.540000000000003</v>
      </c>
      <c r="E27" s="12"/>
      <c r="F27" s="106">
        <f t="shared" si="0"/>
        <v>0</v>
      </c>
      <c r="G27" s="91" t="s">
        <v>290</v>
      </c>
    </row>
    <row r="28" spans="1:218" x14ac:dyDescent="0.35">
      <c r="A28" s="20" t="s">
        <v>179</v>
      </c>
      <c r="B28" s="73" t="s">
        <v>162</v>
      </c>
      <c r="C28" s="22" t="s">
        <v>10</v>
      </c>
      <c r="D28" s="12">
        <v>808.99</v>
      </c>
      <c r="E28" s="12"/>
      <c r="F28" s="106">
        <f t="shared" si="0"/>
        <v>0</v>
      </c>
      <c r="G28" s="91" t="s">
        <v>290</v>
      </c>
    </row>
    <row r="29" spans="1:218" s="79" customFormat="1" ht="16.5" x14ac:dyDescent="0.45">
      <c r="A29" s="20" t="s">
        <v>34</v>
      </c>
      <c r="B29" s="92" t="s">
        <v>65</v>
      </c>
      <c r="C29" s="22" t="s">
        <v>278</v>
      </c>
      <c r="D29" s="23">
        <v>90.66</v>
      </c>
      <c r="E29" s="12"/>
      <c r="F29" s="106">
        <f t="shared" si="0"/>
        <v>0</v>
      </c>
      <c r="G29" s="91" t="s">
        <v>290</v>
      </c>
    </row>
    <row r="30" spans="1:218" s="76" customFormat="1" ht="16.5" x14ac:dyDescent="0.45">
      <c r="A30" s="29" t="s">
        <v>42</v>
      </c>
      <c r="B30" s="93" t="s">
        <v>66</v>
      </c>
      <c r="C30" s="10" t="s">
        <v>278</v>
      </c>
      <c r="D30" s="12">
        <v>90.66</v>
      </c>
      <c r="E30" s="12"/>
      <c r="F30" s="106">
        <f t="shared" si="0"/>
        <v>0</v>
      </c>
      <c r="G30" s="91" t="s">
        <v>290</v>
      </c>
    </row>
    <row r="31" spans="1:218" s="76" customFormat="1" ht="16.5" x14ac:dyDescent="0.45">
      <c r="A31" s="29" t="s">
        <v>180</v>
      </c>
      <c r="B31" s="80" t="s">
        <v>22</v>
      </c>
      <c r="C31" s="10" t="s">
        <v>278</v>
      </c>
      <c r="D31" s="24">
        <v>99.725999999999999</v>
      </c>
      <c r="E31" s="12"/>
      <c r="F31" s="106">
        <f t="shared" si="0"/>
        <v>0</v>
      </c>
      <c r="G31" s="91" t="s">
        <v>289</v>
      </c>
    </row>
    <row r="32" spans="1:218" s="76" customFormat="1" ht="16.5" x14ac:dyDescent="0.45">
      <c r="A32" s="20" t="s">
        <v>43</v>
      </c>
      <c r="B32" s="92" t="s">
        <v>68</v>
      </c>
      <c r="C32" s="22" t="s">
        <v>278</v>
      </c>
      <c r="D32" s="23">
        <v>59.91</v>
      </c>
      <c r="E32" s="12"/>
      <c r="F32" s="106">
        <f t="shared" si="0"/>
        <v>0</v>
      </c>
      <c r="G32" s="91" t="s">
        <v>290</v>
      </c>
    </row>
    <row r="33" spans="1:7" s="76" customFormat="1" x14ac:dyDescent="0.45">
      <c r="A33" s="30" t="s">
        <v>86</v>
      </c>
      <c r="B33" s="81" t="s">
        <v>25</v>
      </c>
      <c r="C33" s="22" t="s">
        <v>12</v>
      </c>
      <c r="D33" s="23">
        <v>65.900999999999996</v>
      </c>
      <c r="E33" s="12"/>
      <c r="F33" s="106">
        <f t="shared" si="0"/>
        <v>0</v>
      </c>
      <c r="G33" s="91" t="s">
        <v>289</v>
      </c>
    </row>
    <row r="34" spans="1:7" s="76" customFormat="1" ht="16.5" x14ac:dyDescent="0.45">
      <c r="A34" s="20" t="s">
        <v>21</v>
      </c>
      <c r="B34" s="92" t="s">
        <v>67</v>
      </c>
      <c r="C34" s="22" t="s">
        <v>278</v>
      </c>
      <c r="D34" s="23">
        <v>234.77</v>
      </c>
      <c r="E34" s="12"/>
      <c r="F34" s="106">
        <f t="shared" si="0"/>
        <v>0</v>
      </c>
      <c r="G34" s="91" t="s">
        <v>290</v>
      </c>
    </row>
    <row r="35" spans="1:7" s="76" customFormat="1" ht="16.5" x14ac:dyDescent="0.45">
      <c r="A35" s="30" t="s">
        <v>87</v>
      </c>
      <c r="B35" s="71" t="s">
        <v>23</v>
      </c>
      <c r="C35" s="22" t="s">
        <v>278</v>
      </c>
      <c r="D35" s="21">
        <v>258.24700000000001</v>
      </c>
      <c r="E35" s="12"/>
      <c r="F35" s="106">
        <f t="shared" si="0"/>
        <v>0</v>
      </c>
      <c r="G35" s="91" t="s">
        <v>289</v>
      </c>
    </row>
    <row r="36" spans="1:7" ht="16.5" x14ac:dyDescent="0.35">
      <c r="A36" s="20" t="s">
        <v>35</v>
      </c>
      <c r="B36" s="71" t="s">
        <v>69</v>
      </c>
      <c r="C36" s="22" t="s">
        <v>278</v>
      </c>
      <c r="D36" s="31">
        <v>3.4</v>
      </c>
      <c r="E36" s="12"/>
      <c r="F36" s="106">
        <f t="shared" si="0"/>
        <v>0</v>
      </c>
      <c r="G36" s="91" t="s">
        <v>290</v>
      </c>
    </row>
    <row r="37" spans="1:7" ht="16.5" x14ac:dyDescent="0.35">
      <c r="A37" s="20" t="s">
        <v>88</v>
      </c>
      <c r="B37" s="71" t="s">
        <v>163</v>
      </c>
      <c r="C37" s="22" t="s">
        <v>278</v>
      </c>
      <c r="D37" s="21">
        <v>3.9099999999999997</v>
      </c>
      <c r="E37" s="12"/>
      <c r="F37" s="106">
        <f t="shared" si="0"/>
        <v>0</v>
      </c>
      <c r="G37" s="91" t="s">
        <v>289</v>
      </c>
    </row>
    <row r="38" spans="1:7" s="34" customFormat="1" ht="16.5" x14ac:dyDescent="0.35">
      <c r="A38" s="38" t="s">
        <v>36</v>
      </c>
      <c r="B38" s="74" t="s">
        <v>70</v>
      </c>
      <c r="C38" s="32" t="s">
        <v>279</v>
      </c>
      <c r="D38" s="33">
        <v>632.1</v>
      </c>
      <c r="E38" s="12"/>
      <c r="F38" s="106">
        <f t="shared" si="0"/>
        <v>0</v>
      </c>
      <c r="G38" s="91" t="s">
        <v>290</v>
      </c>
    </row>
    <row r="39" spans="1:7" s="34" customFormat="1" x14ac:dyDescent="0.35">
      <c r="A39" s="35" t="s">
        <v>89</v>
      </c>
      <c r="B39" s="94" t="s">
        <v>58</v>
      </c>
      <c r="C39" s="32" t="s">
        <v>12</v>
      </c>
      <c r="D39" s="36">
        <v>2.7180300000000002</v>
      </c>
      <c r="E39" s="12"/>
      <c r="F39" s="106">
        <f t="shared" si="0"/>
        <v>0</v>
      </c>
      <c r="G39" s="91" t="s">
        <v>289</v>
      </c>
    </row>
    <row r="40" spans="1:7" s="34" customFormat="1" x14ac:dyDescent="0.35">
      <c r="A40" s="35" t="s">
        <v>181</v>
      </c>
      <c r="B40" s="94" t="s">
        <v>71</v>
      </c>
      <c r="C40" s="32" t="s">
        <v>12</v>
      </c>
      <c r="D40" s="36">
        <v>6.00495</v>
      </c>
      <c r="E40" s="12"/>
      <c r="F40" s="106">
        <f t="shared" si="0"/>
        <v>0</v>
      </c>
      <c r="G40" s="91" t="s">
        <v>289</v>
      </c>
    </row>
    <row r="41" spans="1:7" s="34" customFormat="1" ht="16.5" x14ac:dyDescent="0.35">
      <c r="A41" s="25" t="s">
        <v>37</v>
      </c>
      <c r="B41" s="74" t="s">
        <v>275</v>
      </c>
      <c r="C41" s="18" t="s">
        <v>278</v>
      </c>
      <c r="D41" s="37">
        <v>0.91400000000000003</v>
      </c>
      <c r="E41" s="12"/>
      <c r="F41" s="106">
        <f t="shared" si="0"/>
        <v>0</v>
      </c>
      <c r="G41" s="91" t="s">
        <v>290</v>
      </c>
    </row>
    <row r="42" spans="1:7" s="34" customFormat="1" ht="16.5" x14ac:dyDescent="0.35">
      <c r="A42" s="25" t="s">
        <v>44</v>
      </c>
      <c r="B42" s="74" t="s">
        <v>120</v>
      </c>
      <c r="C42" s="18" t="s">
        <v>278</v>
      </c>
      <c r="D42" s="37">
        <v>1.8280000000000001</v>
      </c>
      <c r="E42" s="12"/>
      <c r="F42" s="106">
        <f t="shared" si="0"/>
        <v>0</v>
      </c>
      <c r="G42" s="91" t="s">
        <v>290</v>
      </c>
    </row>
    <row r="43" spans="1:7" s="34" customFormat="1" ht="16.5" x14ac:dyDescent="0.35">
      <c r="A43" s="25" t="s">
        <v>24</v>
      </c>
      <c r="B43" s="74" t="s">
        <v>121</v>
      </c>
      <c r="C43" s="18" t="s">
        <v>278</v>
      </c>
      <c r="D43" s="37">
        <v>1.0840000000000001</v>
      </c>
      <c r="E43" s="12"/>
      <c r="F43" s="106">
        <f t="shared" si="0"/>
        <v>0</v>
      </c>
      <c r="G43" s="91" t="s">
        <v>290</v>
      </c>
    </row>
    <row r="44" spans="1:7" s="34" customFormat="1" ht="16.5" x14ac:dyDescent="0.35">
      <c r="A44" s="25" t="s">
        <v>38</v>
      </c>
      <c r="B44" s="74" t="s">
        <v>122</v>
      </c>
      <c r="C44" s="18" t="s">
        <v>278</v>
      </c>
      <c r="D44" s="37">
        <v>1.3940000000000001</v>
      </c>
      <c r="E44" s="12"/>
      <c r="F44" s="106">
        <f t="shared" si="0"/>
        <v>0</v>
      </c>
      <c r="G44" s="91" t="s">
        <v>290</v>
      </c>
    </row>
    <row r="45" spans="1:7" s="39" customFormat="1" x14ac:dyDescent="0.35">
      <c r="A45" s="38" t="s">
        <v>39</v>
      </c>
      <c r="B45" s="74" t="s">
        <v>112</v>
      </c>
      <c r="C45" s="32" t="s">
        <v>10</v>
      </c>
      <c r="D45" s="31">
        <v>13.05</v>
      </c>
      <c r="E45" s="12"/>
      <c r="F45" s="106">
        <f t="shared" si="0"/>
        <v>0</v>
      </c>
      <c r="G45" s="91" t="s">
        <v>290</v>
      </c>
    </row>
    <row r="46" spans="1:7" s="34" customFormat="1" x14ac:dyDescent="0.35">
      <c r="A46" s="78" t="s">
        <v>182</v>
      </c>
      <c r="B46" s="74" t="s">
        <v>123</v>
      </c>
      <c r="C46" s="32" t="s">
        <v>10</v>
      </c>
      <c r="D46" s="36">
        <v>13.05</v>
      </c>
      <c r="E46" s="12"/>
      <c r="F46" s="106">
        <f t="shared" si="0"/>
        <v>0</v>
      </c>
      <c r="G46" s="91" t="s">
        <v>290</v>
      </c>
    </row>
    <row r="47" spans="1:7" s="34" customFormat="1" x14ac:dyDescent="0.35">
      <c r="A47" s="38" t="s">
        <v>40</v>
      </c>
      <c r="B47" s="95" t="s">
        <v>124</v>
      </c>
      <c r="C47" s="32" t="s">
        <v>10</v>
      </c>
      <c r="D47" s="40">
        <v>0.34499999999999997</v>
      </c>
      <c r="E47" s="12"/>
      <c r="F47" s="106">
        <f t="shared" si="0"/>
        <v>0</v>
      </c>
      <c r="G47" s="91" t="s">
        <v>290</v>
      </c>
    </row>
    <row r="48" spans="1:7" s="34" customFormat="1" x14ac:dyDescent="0.35">
      <c r="A48" s="38" t="s">
        <v>183</v>
      </c>
      <c r="B48" s="75" t="s">
        <v>125</v>
      </c>
      <c r="C48" s="18" t="s">
        <v>10</v>
      </c>
      <c r="D48" s="41">
        <v>0.34499999999999997</v>
      </c>
      <c r="E48" s="12"/>
      <c r="F48" s="106">
        <f t="shared" si="0"/>
        <v>0</v>
      </c>
      <c r="G48" s="91" t="s">
        <v>290</v>
      </c>
    </row>
    <row r="49" spans="1:7" s="34" customFormat="1" x14ac:dyDescent="0.35">
      <c r="A49" s="38" t="s">
        <v>41</v>
      </c>
      <c r="B49" s="71" t="s">
        <v>126</v>
      </c>
      <c r="C49" s="32" t="s">
        <v>4</v>
      </c>
      <c r="D49" s="33">
        <v>8</v>
      </c>
      <c r="E49" s="12"/>
      <c r="F49" s="106">
        <f t="shared" si="0"/>
        <v>0</v>
      </c>
      <c r="G49" s="91" t="s">
        <v>290</v>
      </c>
    </row>
    <row r="50" spans="1:7" s="34" customFormat="1" x14ac:dyDescent="0.35">
      <c r="A50" s="38" t="s">
        <v>184</v>
      </c>
      <c r="B50" s="74" t="s">
        <v>113</v>
      </c>
      <c r="C50" s="32" t="s">
        <v>106</v>
      </c>
      <c r="D50" s="42">
        <v>7.5359999999999996</v>
      </c>
      <c r="E50" s="12"/>
      <c r="F50" s="106">
        <f t="shared" si="0"/>
        <v>0</v>
      </c>
      <c r="G50" s="91" t="s">
        <v>290</v>
      </c>
    </row>
    <row r="51" spans="1:7" s="34" customFormat="1" x14ac:dyDescent="0.35">
      <c r="A51" s="35" t="s">
        <v>185</v>
      </c>
      <c r="B51" s="74" t="s">
        <v>108</v>
      </c>
      <c r="C51" s="32" t="s">
        <v>106</v>
      </c>
      <c r="D51" s="33">
        <v>22.9</v>
      </c>
      <c r="E51" s="12"/>
      <c r="F51" s="106">
        <f t="shared" si="0"/>
        <v>0</v>
      </c>
      <c r="G51" s="91" t="s">
        <v>289</v>
      </c>
    </row>
    <row r="52" spans="1:7" s="34" customFormat="1" x14ac:dyDescent="0.35">
      <c r="A52" s="35" t="s">
        <v>186</v>
      </c>
      <c r="B52" s="74" t="s">
        <v>109</v>
      </c>
      <c r="C52" s="32" t="s">
        <v>9</v>
      </c>
      <c r="D52" s="33">
        <v>1</v>
      </c>
      <c r="E52" s="12"/>
      <c r="F52" s="106">
        <f t="shared" si="0"/>
        <v>0</v>
      </c>
      <c r="G52" s="91" t="s">
        <v>289</v>
      </c>
    </row>
    <row r="53" spans="1:7" s="34" customFormat="1" x14ac:dyDescent="0.35">
      <c r="A53" s="35">
        <v>29.2</v>
      </c>
      <c r="B53" s="95" t="s">
        <v>114</v>
      </c>
      <c r="C53" s="32" t="s">
        <v>10</v>
      </c>
      <c r="D53" s="40">
        <v>0.21919999999999998</v>
      </c>
      <c r="E53" s="12"/>
      <c r="F53" s="106">
        <f t="shared" si="0"/>
        <v>0</v>
      </c>
      <c r="G53" s="91" t="s">
        <v>290</v>
      </c>
    </row>
    <row r="54" spans="1:7" s="34" customFormat="1" x14ac:dyDescent="0.35">
      <c r="A54" s="38" t="s">
        <v>187</v>
      </c>
      <c r="B54" s="75" t="s">
        <v>127</v>
      </c>
      <c r="C54" s="18" t="s">
        <v>10</v>
      </c>
      <c r="D54" s="41">
        <v>0.21919999999999998</v>
      </c>
      <c r="E54" s="12"/>
      <c r="F54" s="106">
        <f t="shared" si="0"/>
        <v>0</v>
      </c>
      <c r="G54" s="91" t="s">
        <v>289</v>
      </c>
    </row>
    <row r="55" spans="1:7" s="34" customFormat="1" x14ac:dyDescent="0.35">
      <c r="A55" s="38" t="s">
        <v>188</v>
      </c>
      <c r="B55" s="75" t="s">
        <v>115</v>
      </c>
      <c r="C55" s="18" t="s">
        <v>10</v>
      </c>
      <c r="D55" s="41">
        <v>0.21919999999999998</v>
      </c>
      <c r="E55" s="12"/>
      <c r="F55" s="106">
        <f t="shared" si="0"/>
        <v>0</v>
      </c>
      <c r="G55" s="91" t="s">
        <v>290</v>
      </c>
    </row>
    <row r="56" spans="1:7" s="34" customFormat="1" x14ac:dyDescent="0.35">
      <c r="A56" s="38" t="s">
        <v>17</v>
      </c>
      <c r="B56" s="71" t="s">
        <v>101</v>
      </c>
      <c r="C56" s="32" t="s">
        <v>4</v>
      </c>
      <c r="D56" s="33">
        <v>84</v>
      </c>
      <c r="E56" s="12"/>
      <c r="F56" s="106">
        <f t="shared" si="0"/>
        <v>0</v>
      </c>
      <c r="G56" s="91" t="s">
        <v>290</v>
      </c>
    </row>
    <row r="57" spans="1:7" s="34" customFormat="1" x14ac:dyDescent="0.35">
      <c r="A57" s="35">
        <v>30.1</v>
      </c>
      <c r="B57" s="74" t="s">
        <v>107</v>
      </c>
      <c r="C57" s="32" t="s">
        <v>106</v>
      </c>
      <c r="D57" s="31">
        <v>52.75200000000001</v>
      </c>
      <c r="E57" s="12"/>
      <c r="F57" s="106">
        <f t="shared" si="0"/>
        <v>0</v>
      </c>
      <c r="G57" s="91" t="s">
        <v>290</v>
      </c>
    </row>
    <row r="58" spans="1:7" s="34" customFormat="1" x14ac:dyDescent="0.35">
      <c r="A58" s="35" t="s">
        <v>189</v>
      </c>
      <c r="B58" s="74" t="s">
        <v>108</v>
      </c>
      <c r="C58" s="32" t="s">
        <v>106</v>
      </c>
      <c r="D58" s="33">
        <v>158</v>
      </c>
      <c r="E58" s="12"/>
      <c r="F58" s="106">
        <f t="shared" si="0"/>
        <v>0</v>
      </c>
      <c r="G58" s="91" t="s">
        <v>289</v>
      </c>
    </row>
    <row r="59" spans="1:7" s="34" customFormat="1" x14ac:dyDescent="0.35">
      <c r="A59" s="35" t="s">
        <v>190</v>
      </c>
      <c r="B59" s="74" t="s">
        <v>109</v>
      </c>
      <c r="C59" s="32" t="s">
        <v>9</v>
      </c>
      <c r="D59" s="33">
        <v>1</v>
      </c>
      <c r="E59" s="12"/>
      <c r="F59" s="106">
        <f t="shared" si="0"/>
        <v>0</v>
      </c>
      <c r="G59" s="91" t="s">
        <v>289</v>
      </c>
    </row>
    <row r="60" spans="1:7" s="34" customFormat="1" x14ac:dyDescent="0.35">
      <c r="A60" s="35">
        <v>30.2</v>
      </c>
      <c r="B60" s="95" t="s">
        <v>110</v>
      </c>
      <c r="C60" s="32" t="s">
        <v>10</v>
      </c>
      <c r="D60" s="40">
        <v>1.157</v>
      </c>
      <c r="E60" s="12"/>
      <c r="F60" s="106">
        <f t="shared" si="0"/>
        <v>0</v>
      </c>
      <c r="G60" s="91" t="s">
        <v>290</v>
      </c>
    </row>
    <row r="61" spans="1:7" s="34" customFormat="1" x14ac:dyDescent="0.35">
      <c r="A61" s="38" t="s">
        <v>191</v>
      </c>
      <c r="B61" s="75" t="s">
        <v>128</v>
      </c>
      <c r="C61" s="18" t="s">
        <v>10</v>
      </c>
      <c r="D61" s="41">
        <v>1.157</v>
      </c>
      <c r="E61" s="12"/>
      <c r="F61" s="106">
        <f t="shared" si="0"/>
        <v>0</v>
      </c>
      <c r="G61" s="91" t="s">
        <v>289</v>
      </c>
    </row>
    <row r="62" spans="1:7" s="34" customFormat="1" x14ac:dyDescent="0.35">
      <c r="A62" s="38" t="s">
        <v>192</v>
      </c>
      <c r="B62" s="75" t="s">
        <v>111</v>
      </c>
      <c r="C62" s="18" t="s">
        <v>10</v>
      </c>
      <c r="D62" s="41">
        <v>1.157</v>
      </c>
      <c r="E62" s="12"/>
      <c r="F62" s="106">
        <f t="shared" si="0"/>
        <v>0</v>
      </c>
      <c r="G62" s="91" t="s">
        <v>290</v>
      </c>
    </row>
    <row r="63" spans="1:7" s="34" customFormat="1" x14ac:dyDescent="0.35">
      <c r="A63" s="35">
        <v>31</v>
      </c>
      <c r="B63" s="74" t="s">
        <v>168</v>
      </c>
      <c r="C63" s="32" t="s">
        <v>4</v>
      </c>
      <c r="D63" s="33">
        <v>8</v>
      </c>
      <c r="E63" s="12"/>
      <c r="F63" s="106">
        <f t="shared" si="0"/>
        <v>0</v>
      </c>
      <c r="G63" s="91" t="s">
        <v>290</v>
      </c>
    </row>
    <row r="64" spans="1:7" s="34" customFormat="1" x14ac:dyDescent="0.35">
      <c r="A64" s="35">
        <v>32</v>
      </c>
      <c r="B64" s="74" t="s">
        <v>167</v>
      </c>
      <c r="C64" s="32" t="s">
        <v>4</v>
      </c>
      <c r="D64" s="33">
        <v>8</v>
      </c>
      <c r="E64" s="46"/>
      <c r="F64" s="106">
        <f t="shared" si="0"/>
        <v>0</v>
      </c>
      <c r="G64" s="91" t="s">
        <v>290</v>
      </c>
    </row>
    <row r="65" spans="1:7" s="34" customFormat="1" x14ac:dyDescent="0.35">
      <c r="A65" s="35" t="s">
        <v>294</v>
      </c>
      <c r="B65" s="74" t="s">
        <v>8</v>
      </c>
      <c r="C65" s="32" t="s">
        <v>4</v>
      </c>
      <c r="D65" s="36">
        <f>0.568</f>
        <v>0.56799999999999995</v>
      </c>
      <c r="E65" s="46"/>
      <c r="F65" s="106">
        <f t="shared" si="0"/>
        <v>0</v>
      </c>
      <c r="G65" s="91" t="s">
        <v>293</v>
      </c>
    </row>
    <row r="66" spans="1:7" s="34" customFormat="1" x14ac:dyDescent="0.35">
      <c r="A66" s="35">
        <v>33</v>
      </c>
      <c r="B66" s="95" t="s">
        <v>169</v>
      </c>
      <c r="C66" s="32" t="s">
        <v>9</v>
      </c>
      <c r="D66" s="33">
        <v>4</v>
      </c>
      <c r="E66" s="12"/>
      <c r="F66" s="106">
        <f t="shared" si="0"/>
        <v>0</v>
      </c>
      <c r="G66" s="91" t="s">
        <v>290</v>
      </c>
    </row>
    <row r="67" spans="1:7" s="34" customFormat="1" ht="16.5" x14ac:dyDescent="0.35">
      <c r="A67" s="43">
        <v>34</v>
      </c>
      <c r="B67" s="92" t="s">
        <v>149</v>
      </c>
      <c r="C67" s="22" t="s">
        <v>278</v>
      </c>
      <c r="D67" s="23">
        <v>0.71</v>
      </c>
      <c r="E67" s="12"/>
      <c r="F67" s="106">
        <f t="shared" si="0"/>
        <v>0</v>
      </c>
      <c r="G67" s="91" t="s">
        <v>290</v>
      </c>
    </row>
    <row r="68" spans="1:7" ht="16.5" x14ac:dyDescent="0.35">
      <c r="A68" s="43" t="s">
        <v>295</v>
      </c>
      <c r="B68" s="71" t="s">
        <v>148</v>
      </c>
      <c r="C68" s="22" t="s">
        <v>278</v>
      </c>
      <c r="D68" s="44">
        <v>0.73839999999999995</v>
      </c>
      <c r="E68" s="12"/>
      <c r="F68" s="106">
        <f t="shared" si="0"/>
        <v>0</v>
      </c>
      <c r="G68" s="91" t="s">
        <v>289</v>
      </c>
    </row>
    <row r="69" spans="1:7" s="45" customFormat="1" x14ac:dyDescent="0.35">
      <c r="A69" s="35">
        <v>35</v>
      </c>
      <c r="B69" s="95" t="s">
        <v>276</v>
      </c>
      <c r="C69" s="32" t="s">
        <v>9</v>
      </c>
      <c r="D69" s="33">
        <v>3</v>
      </c>
      <c r="E69" s="12"/>
      <c r="F69" s="106">
        <f t="shared" si="0"/>
        <v>0</v>
      </c>
      <c r="G69" s="91" t="s">
        <v>290</v>
      </c>
    </row>
    <row r="70" spans="1:7" s="34" customFormat="1" x14ac:dyDescent="0.35">
      <c r="A70" s="43" t="s">
        <v>193</v>
      </c>
      <c r="B70" s="74" t="s">
        <v>150</v>
      </c>
      <c r="C70" s="32" t="s">
        <v>77</v>
      </c>
      <c r="D70" s="36">
        <v>0.51</v>
      </c>
      <c r="E70" s="12"/>
      <c r="F70" s="106">
        <f t="shared" si="0"/>
        <v>0</v>
      </c>
      <c r="G70" s="91" t="s">
        <v>289</v>
      </c>
    </row>
    <row r="71" spans="1:7" s="39" customFormat="1" x14ac:dyDescent="0.35">
      <c r="A71" s="43" t="s">
        <v>296</v>
      </c>
      <c r="B71" s="74" t="s">
        <v>151</v>
      </c>
      <c r="C71" s="32" t="s">
        <v>77</v>
      </c>
      <c r="D71" s="36">
        <v>5.64</v>
      </c>
      <c r="E71" s="12"/>
      <c r="F71" s="106">
        <f t="shared" si="0"/>
        <v>0</v>
      </c>
      <c r="G71" s="91" t="s">
        <v>289</v>
      </c>
    </row>
    <row r="72" spans="1:7" s="39" customFormat="1" x14ac:dyDescent="0.35">
      <c r="A72" s="43" t="s">
        <v>297</v>
      </c>
      <c r="B72" s="83" t="s">
        <v>154</v>
      </c>
      <c r="C72" s="22" t="s">
        <v>9</v>
      </c>
      <c r="D72" s="21">
        <v>6</v>
      </c>
      <c r="E72" s="12"/>
      <c r="F72" s="106">
        <f t="shared" si="0"/>
        <v>0</v>
      </c>
      <c r="G72" s="91" t="s">
        <v>289</v>
      </c>
    </row>
    <row r="73" spans="1:7" x14ac:dyDescent="0.35">
      <c r="A73" s="43" t="s">
        <v>298</v>
      </c>
      <c r="B73" s="71" t="s">
        <v>155</v>
      </c>
      <c r="C73" s="22" t="s">
        <v>9</v>
      </c>
      <c r="D73" s="23">
        <v>3</v>
      </c>
      <c r="E73" s="12"/>
      <c r="F73" s="106">
        <f t="shared" ref="F73:F136" si="1">D73*E73</f>
        <v>0</v>
      </c>
      <c r="G73" s="91" t="s">
        <v>289</v>
      </c>
    </row>
    <row r="74" spans="1:7" s="45" customFormat="1" x14ac:dyDescent="0.35">
      <c r="A74" s="43" t="s">
        <v>299</v>
      </c>
      <c r="B74" s="71" t="s">
        <v>152</v>
      </c>
      <c r="C74" s="22" t="s">
        <v>77</v>
      </c>
      <c r="D74" s="23">
        <v>1</v>
      </c>
      <c r="E74" s="12"/>
      <c r="F74" s="106">
        <f t="shared" si="1"/>
        <v>0</v>
      </c>
      <c r="G74" s="91" t="s">
        <v>289</v>
      </c>
    </row>
    <row r="75" spans="1:7" s="45" customFormat="1" x14ac:dyDescent="0.35">
      <c r="A75" s="35">
        <v>36</v>
      </c>
      <c r="B75" s="95" t="s">
        <v>277</v>
      </c>
      <c r="C75" s="32" t="s">
        <v>9</v>
      </c>
      <c r="D75" s="33">
        <v>1</v>
      </c>
      <c r="E75" s="12"/>
      <c r="F75" s="106">
        <f t="shared" si="1"/>
        <v>0</v>
      </c>
      <c r="G75" s="91" t="s">
        <v>290</v>
      </c>
    </row>
    <row r="76" spans="1:7" s="34" customFormat="1" x14ac:dyDescent="0.35">
      <c r="A76" s="43" t="s">
        <v>194</v>
      </c>
      <c r="B76" s="74" t="s">
        <v>153</v>
      </c>
      <c r="C76" s="32" t="s">
        <v>77</v>
      </c>
      <c r="D76" s="36">
        <v>2.82</v>
      </c>
      <c r="E76" s="12"/>
      <c r="F76" s="106">
        <f t="shared" si="1"/>
        <v>0</v>
      </c>
      <c r="G76" s="91" t="s">
        <v>289</v>
      </c>
    </row>
    <row r="77" spans="1:7" s="39" customFormat="1" x14ac:dyDescent="0.35">
      <c r="A77" s="43" t="s">
        <v>195</v>
      </c>
      <c r="B77" s="83" t="s">
        <v>154</v>
      </c>
      <c r="C77" s="22" t="s">
        <v>9</v>
      </c>
      <c r="D77" s="21">
        <v>2</v>
      </c>
      <c r="E77" s="12"/>
      <c r="F77" s="106">
        <f t="shared" si="1"/>
        <v>0</v>
      </c>
      <c r="G77" s="91" t="s">
        <v>289</v>
      </c>
    </row>
    <row r="78" spans="1:7" x14ac:dyDescent="0.35">
      <c r="A78" s="43" t="s">
        <v>196</v>
      </c>
      <c r="B78" s="71" t="s">
        <v>156</v>
      </c>
      <c r="C78" s="22" t="s">
        <v>77</v>
      </c>
      <c r="D78" s="23">
        <v>0.36</v>
      </c>
      <c r="E78" s="12"/>
      <c r="F78" s="106">
        <f t="shared" si="1"/>
        <v>0</v>
      </c>
      <c r="G78" s="91" t="s">
        <v>289</v>
      </c>
    </row>
    <row r="79" spans="1:7" s="45" customFormat="1" x14ac:dyDescent="0.35">
      <c r="A79" s="43" t="s">
        <v>197</v>
      </c>
      <c r="B79" s="71" t="s">
        <v>157</v>
      </c>
      <c r="C79" s="22" t="s">
        <v>9</v>
      </c>
      <c r="D79" s="21">
        <v>2</v>
      </c>
      <c r="E79" s="12"/>
      <c r="F79" s="106">
        <f t="shared" si="1"/>
        <v>0</v>
      </c>
      <c r="G79" s="91" t="s">
        <v>289</v>
      </c>
    </row>
    <row r="80" spans="1:7" s="45" customFormat="1" x14ac:dyDescent="0.35">
      <c r="A80" s="43" t="s">
        <v>198</v>
      </c>
      <c r="B80" s="71" t="s">
        <v>152</v>
      </c>
      <c r="C80" s="22" t="s">
        <v>77</v>
      </c>
      <c r="D80" s="23">
        <v>0.5</v>
      </c>
      <c r="E80" s="12"/>
      <c r="F80" s="106">
        <f t="shared" si="1"/>
        <v>0</v>
      </c>
      <c r="G80" s="91" t="s">
        <v>289</v>
      </c>
    </row>
    <row r="81" spans="1:7" s="45" customFormat="1" ht="16.5" x14ac:dyDescent="0.35">
      <c r="A81" s="35">
        <v>37</v>
      </c>
      <c r="B81" s="74" t="s">
        <v>166</v>
      </c>
      <c r="C81" s="32" t="s">
        <v>279</v>
      </c>
      <c r="D81" s="31">
        <v>6</v>
      </c>
      <c r="E81" s="12"/>
      <c r="F81" s="106">
        <f t="shared" si="1"/>
        <v>0</v>
      </c>
      <c r="G81" s="91" t="s">
        <v>290</v>
      </c>
    </row>
    <row r="82" spans="1:7" s="34" customFormat="1" x14ac:dyDescent="0.35">
      <c r="A82" s="35" t="s">
        <v>199</v>
      </c>
      <c r="B82" s="74" t="s">
        <v>164</v>
      </c>
      <c r="C82" s="32" t="s">
        <v>106</v>
      </c>
      <c r="D82" s="33">
        <v>6.18</v>
      </c>
      <c r="E82" s="12"/>
      <c r="F82" s="106">
        <f t="shared" si="1"/>
        <v>0</v>
      </c>
      <c r="G82" s="91" t="s">
        <v>289</v>
      </c>
    </row>
    <row r="83" spans="1:7" s="34" customFormat="1" x14ac:dyDescent="0.35">
      <c r="A83" s="35" t="s">
        <v>200</v>
      </c>
      <c r="B83" s="74" t="s">
        <v>165</v>
      </c>
      <c r="C83" s="32" t="s">
        <v>77</v>
      </c>
      <c r="D83" s="33">
        <v>11.34</v>
      </c>
      <c r="E83" s="12"/>
      <c r="F83" s="106">
        <f t="shared" si="1"/>
        <v>0</v>
      </c>
      <c r="G83" s="91" t="s">
        <v>289</v>
      </c>
    </row>
    <row r="84" spans="1:7" s="34" customFormat="1" x14ac:dyDescent="0.35">
      <c r="A84" s="35">
        <v>38</v>
      </c>
      <c r="B84" s="71" t="s">
        <v>47</v>
      </c>
      <c r="C84" s="32" t="s">
        <v>4</v>
      </c>
      <c r="D84" s="33">
        <v>55</v>
      </c>
      <c r="E84" s="12"/>
      <c r="F84" s="106">
        <f t="shared" si="1"/>
        <v>0</v>
      </c>
      <c r="G84" s="91" t="s">
        <v>290</v>
      </c>
    </row>
    <row r="85" spans="1:7" s="34" customFormat="1" x14ac:dyDescent="0.35">
      <c r="A85" s="35" t="s">
        <v>201</v>
      </c>
      <c r="B85" s="71" t="s">
        <v>48</v>
      </c>
      <c r="C85" s="32" t="s">
        <v>4</v>
      </c>
      <c r="D85" s="33">
        <v>55.55</v>
      </c>
      <c r="E85" s="12"/>
      <c r="F85" s="106">
        <f t="shared" si="1"/>
        <v>0</v>
      </c>
      <c r="G85" s="91" t="s">
        <v>293</v>
      </c>
    </row>
    <row r="86" spans="1:7" s="34" customFormat="1" x14ac:dyDescent="0.35">
      <c r="A86" s="35">
        <v>39</v>
      </c>
      <c r="B86" s="71" t="s">
        <v>49</v>
      </c>
      <c r="C86" s="32" t="s">
        <v>4</v>
      </c>
      <c r="D86" s="33">
        <v>55</v>
      </c>
      <c r="E86" s="12"/>
      <c r="F86" s="106">
        <f t="shared" si="1"/>
        <v>0</v>
      </c>
      <c r="G86" s="91" t="s">
        <v>290</v>
      </c>
    </row>
    <row r="87" spans="1:7" s="34" customFormat="1" ht="16.5" x14ac:dyDescent="0.35">
      <c r="A87" s="35" t="s">
        <v>100</v>
      </c>
      <c r="B87" s="74" t="s">
        <v>8</v>
      </c>
      <c r="C87" s="32" t="s">
        <v>278</v>
      </c>
      <c r="D87" s="33">
        <v>3.9049999999999998</v>
      </c>
      <c r="E87" s="12"/>
      <c r="F87" s="106">
        <f t="shared" si="1"/>
        <v>0</v>
      </c>
      <c r="G87" s="91" t="s">
        <v>293</v>
      </c>
    </row>
    <row r="88" spans="1:7" s="34" customFormat="1" x14ac:dyDescent="0.35">
      <c r="A88" s="38" t="s">
        <v>300</v>
      </c>
      <c r="B88" s="71" t="s">
        <v>56</v>
      </c>
      <c r="C88" s="32" t="s">
        <v>4</v>
      </c>
      <c r="D88" s="33">
        <v>63</v>
      </c>
      <c r="E88" s="12"/>
      <c r="F88" s="106">
        <f t="shared" si="1"/>
        <v>0</v>
      </c>
      <c r="G88" s="91" t="s">
        <v>290</v>
      </c>
    </row>
    <row r="89" spans="1:7" s="34" customFormat="1" x14ac:dyDescent="0.35">
      <c r="A89" s="38" t="s">
        <v>96</v>
      </c>
      <c r="B89" s="71" t="s">
        <v>14</v>
      </c>
      <c r="C89" s="32" t="s">
        <v>4</v>
      </c>
      <c r="D89" s="33">
        <v>63.63</v>
      </c>
      <c r="E89" s="12"/>
      <c r="F89" s="106">
        <f t="shared" si="1"/>
        <v>0</v>
      </c>
      <c r="G89" s="91" t="s">
        <v>293</v>
      </c>
    </row>
    <row r="90" spans="1:7" s="34" customFormat="1" x14ac:dyDescent="0.35">
      <c r="A90" s="38" t="s">
        <v>45</v>
      </c>
      <c r="B90" s="71" t="s">
        <v>15</v>
      </c>
      <c r="C90" s="32" t="s">
        <v>4</v>
      </c>
      <c r="D90" s="33">
        <v>63</v>
      </c>
      <c r="E90" s="12"/>
      <c r="F90" s="106">
        <f t="shared" si="1"/>
        <v>0</v>
      </c>
      <c r="G90" s="91" t="s">
        <v>290</v>
      </c>
    </row>
    <row r="91" spans="1:7" s="34" customFormat="1" x14ac:dyDescent="0.35">
      <c r="A91" s="38" t="s">
        <v>97</v>
      </c>
      <c r="B91" s="74" t="s">
        <v>8</v>
      </c>
      <c r="C91" s="32" t="s">
        <v>4</v>
      </c>
      <c r="D91" s="33">
        <v>1.9781999999999997</v>
      </c>
      <c r="E91" s="12"/>
      <c r="F91" s="106">
        <f t="shared" si="1"/>
        <v>0</v>
      </c>
      <c r="G91" s="91" t="s">
        <v>293</v>
      </c>
    </row>
    <row r="92" spans="1:7" s="34" customFormat="1" ht="16.5" x14ac:dyDescent="0.35">
      <c r="A92" s="25" t="s">
        <v>202</v>
      </c>
      <c r="B92" s="74" t="s">
        <v>280</v>
      </c>
      <c r="C92" s="18" t="s">
        <v>278</v>
      </c>
      <c r="D92" s="37">
        <v>1.0847500000000001</v>
      </c>
      <c r="E92" s="12"/>
      <c r="F92" s="106">
        <f t="shared" si="1"/>
        <v>0</v>
      </c>
      <c r="G92" s="91" t="s">
        <v>290</v>
      </c>
    </row>
    <row r="93" spans="1:7" s="34" customFormat="1" x14ac:dyDescent="0.35">
      <c r="A93" s="25" t="s">
        <v>203</v>
      </c>
      <c r="B93" s="84" t="s">
        <v>72</v>
      </c>
      <c r="C93" s="18" t="s">
        <v>9</v>
      </c>
      <c r="D93" s="33">
        <v>1</v>
      </c>
      <c r="E93" s="12"/>
      <c r="F93" s="106">
        <f t="shared" si="1"/>
        <v>0</v>
      </c>
      <c r="G93" s="91" t="s">
        <v>289</v>
      </c>
    </row>
    <row r="94" spans="1:7" s="34" customFormat="1" x14ac:dyDescent="0.35">
      <c r="A94" s="25" t="s">
        <v>301</v>
      </c>
      <c r="B94" s="84" t="s">
        <v>99</v>
      </c>
      <c r="C94" s="18" t="s">
        <v>9</v>
      </c>
      <c r="D94" s="33">
        <v>1</v>
      </c>
      <c r="E94" s="12"/>
      <c r="F94" s="106">
        <f t="shared" si="1"/>
        <v>0</v>
      </c>
      <c r="G94" s="91" t="s">
        <v>289</v>
      </c>
    </row>
    <row r="95" spans="1:7" s="34" customFormat="1" x14ac:dyDescent="0.35">
      <c r="A95" s="25" t="s">
        <v>302</v>
      </c>
      <c r="B95" s="75" t="s">
        <v>129</v>
      </c>
      <c r="C95" s="18" t="s">
        <v>9</v>
      </c>
      <c r="D95" s="33">
        <v>1</v>
      </c>
      <c r="E95" s="12"/>
      <c r="F95" s="106">
        <f t="shared" si="1"/>
        <v>0</v>
      </c>
      <c r="G95" s="91" t="s">
        <v>289</v>
      </c>
    </row>
    <row r="96" spans="1:7" s="34" customFormat="1" x14ac:dyDescent="0.35">
      <c r="A96" s="25" t="s">
        <v>303</v>
      </c>
      <c r="B96" s="85" t="s">
        <v>78</v>
      </c>
      <c r="C96" s="32" t="s">
        <v>9</v>
      </c>
      <c r="D96" s="33">
        <v>1</v>
      </c>
      <c r="E96" s="12"/>
      <c r="F96" s="106">
        <f t="shared" si="1"/>
        <v>0</v>
      </c>
      <c r="G96" s="91" t="s">
        <v>289</v>
      </c>
    </row>
    <row r="97" spans="1:7" s="34" customFormat="1" x14ac:dyDescent="0.35">
      <c r="A97" s="25" t="s">
        <v>304</v>
      </c>
      <c r="B97" s="74" t="s">
        <v>73</v>
      </c>
      <c r="C97" s="32" t="s">
        <v>9</v>
      </c>
      <c r="D97" s="33">
        <v>1</v>
      </c>
      <c r="E97" s="12"/>
      <c r="F97" s="106">
        <f t="shared" si="1"/>
        <v>0</v>
      </c>
      <c r="G97" s="91" t="s">
        <v>293</v>
      </c>
    </row>
    <row r="98" spans="1:7" s="34" customFormat="1" x14ac:dyDescent="0.35">
      <c r="A98" s="25" t="s">
        <v>305</v>
      </c>
      <c r="B98" s="84" t="s">
        <v>74</v>
      </c>
      <c r="C98" s="18" t="s">
        <v>12</v>
      </c>
      <c r="D98" s="46">
        <v>0.27474999999999999</v>
      </c>
      <c r="E98" s="12"/>
      <c r="F98" s="106">
        <f t="shared" si="1"/>
        <v>0</v>
      </c>
      <c r="G98" s="91" t="s">
        <v>289</v>
      </c>
    </row>
    <row r="99" spans="1:7" s="34" customFormat="1" x14ac:dyDescent="0.35">
      <c r="A99" s="25" t="s">
        <v>306</v>
      </c>
      <c r="B99" s="75" t="s">
        <v>75</v>
      </c>
      <c r="C99" s="18" t="s">
        <v>12</v>
      </c>
      <c r="D99" s="47">
        <v>9.6542750000000011E-2</v>
      </c>
      <c r="E99" s="12"/>
      <c r="F99" s="106">
        <f t="shared" si="1"/>
        <v>0</v>
      </c>
      <c r="G99" s="91" t="s">
        <v>289</v>
      </c>
    </row>
    <row r="100" spans="1:7" s="34" customFormat="1" x14ac:dyDescent="0.35">
      <c r="A100" s="25" t="s">
        <v>307</v>
      </c>
      <c r="B100" s="75" t="s">
        <v>76</v>
      </c>
      <c r="C100" s="18" t="s">
        <v>77</v>
      </c>
      <c r="D100" s="47">
        <v>0.96542750000000011</v>
      </c>
      <c r="E100" s="12"/>
      <c r="F100" s="106">
        <f t="shared" si="1"/>
        <v>0</v>
      </c>
      <c r="G100" s="91" t="s">
        <v>289</v>
      </c>
    </row>
    <row r="101" spans="1:7" s="34" customFormat="1" ht="16.5" x14ac:dyDescent="0.35">
      <c r="A101" s="25" t="s">
        <v>204</v>
      </c>
      <c r="B101" s="74" t="s">
        <v>281</v>
      </c>
      <c r="C101" s="18" t="s">
        <v>278</v>
      </c>
      <c r="D101" s="37">
        <v>1.0847500000000001</v>
      </c>
      <c r="E101" s="12"/>
      <c r="F101" s="106">
        <f t="shared" si="1"/>
        <v>0</v>
      </c>
      <c r="G101" s="91" t="s">
        <v>290</v>
      </c>
    </row>
    <row r="102" spans="1:7" s="34" customFormat="1" x14ac:dyDescent="0.35">
      <c r="A102" s="25" t="s">
        <v>205</v>
      </c>
      <c r="B102" s="84" t="s">
        <v>72</v>
      </c>
      <c r="C102" s="18" t="s">
        <v>9</v>
      </c>
      <c r="D102" s="33">
        <v>1</v>
      </c>
      <c r="E102" s="12"/>
      <c r="F102" s="106">
        <f t="shared" si="1"/>
        <v>0</v>
      </c>
      <c r="G102" s="91" t="s">
        <v>289</v>
      </c>
    </row>
    <row r="103" spans="1:7" s="34" customFormat="1" x14ac:dyDescent="0.35">
      <c r="A103" s="25" t="s">
        <v>206</v>
      </c>
      <c r="B103" s="84" t="s">
        <v>99</v>
      </c>
      <c r="C103" s="18" t="s">
        <v>9</v>
      </c>
      <c r="D103" s="33">
        <v>1</v>
      </c>
      <c r="E103" s="12"/>
      <c r="F103" s="106">
        <f t="shared" si="1"/>
        <v>0</v>
      </c>
      <c r="G103" s="91" t="s">
        <v>289</v>
      </c>
    </row>
    <row r="104" spans="1:7" s="34" customFormat="1" x14ac:dyDescent="0.35">
      <c r="A104" s="25" t="s">
        <v>207</v>
      </c>
      <c r="B104" s="75" t="s">
        <v>129</v>
      </c>
      <c r="C104" s="18" t="s">
        <v>9</v>
      </c>
      <c r="D104" s="33">
        <v>1</v>
      </c>
      <c r="E104" s="12"/>
      <c r="F104" s="106">
        <f t="shared" si="1"/>
        <v>0</v>
      </c>
      <c r="G104" s="91" t="s">
        <v>289</v>
      </c>
    </row>
    <row r="105" spans="1:7" s="34" customFormat="1" x14ac:dyDescent="0.35">
      <c r="A105" s="25" t="s">
        <v>208</v>
      </c>
      <c r="B105" s="85" t="s">
        <v>78</v>
      </c>
      <c r="C105" s="32" t="s">
        <v>9</v>
      </c>
      <c r="D105" s="33">
        <v>1</v>
      </c>
      <c r="E105" s="12"/>
      <c r="F105" s="106">
        <f t="shared" si="1"/>
        <v>0</v>
      </c>
      <c r="G105" s="91" t="s">
        <v>289</v>
      </c>
    </row>
    <row r="106" spans="1:7" s="34" customFormat="1" x14ac:dyDescent="0.35">
      <c r="A106" s="25" t="s">
        <v>209</v>
      </c>
      <c r="B106" s="74" t="s">
        <v>73</v>
      </c>
      <c r="C106" s="32" t="s">
        <v>9</v>
      </c>
      <c r="D106" s="33">
        <v>1</v>
      </c>
      <c r="E106" s="12"/>
      <c r="F106" s="106">
        <f t="shared" si="1"/>
        <v>0</v>
      </c>
      <c r="G106" s="91" t="s">
        <v>293</v>
      </c>
    </row>
    <row r="107" spans="1:7" s="34" customFormat="1" x14ac:dyDescent="0.35">
      <c r="A107" s="25" t="s">
        <v>210</v>
      </c>
      <c r="B107" s="84" t="s">
        <v>74</v>
      </c>
      <c r="C107" s="18" t="s">
        <v>12</v>
      </c>
      <c r="D107" s="46">
        <v>0.27474999999999999</v>
      </c>
      <c r="E107" s="12"/>
      <c r="F107" s="106">
        <f t="shared" si="1"/>
        <v>0</v>
      </c>
      <c r="G107" s="91" t="s">
        <v>289</v>
      </c>
    </row>
    <row r="108" spans="1:7" s="34" customFormat="1" x14ac:dyDescent="0.35">
      <c r="A108" s="25" t="s">
        <v>211</v>
      </c>
      <c r="B108" s="75" t="s">
        <v>75</v>
      </c>
      <c r="C108" s="18" t="s">
        <v>12</v>
      </c>
      <c r="D108" s="47">
        <v>9.6542750000000011E-2</v>
      </c>
      <c r="E108" s="12"/>
      <c r="F108" s="106">
        <f t="shared" si="1"/>
        <v>0</v>
      </c>
      <c r="G108" s="91" t="s">
        <v>289</v>
      </c>
    </row>
    <row r="109" spans="1:7" s="34" customFormat="1" x14ac:dyDescent="0.35">
      <c r="A109" s="25" t="s">
        <v>212</v>
      </c>
      <c r="B109" s="75" t="s">
        <v>76</v>
      </c>
      <c r="C109" s="18" t="s">
        <v>77</v>
      </c>
      <c r="D109" s="47">
        <v>0.96542750000000011</v>
      </c>
      <c r="E109" s="12"/>
      <c r="F109" s="106">
        <f t="shared" si="1"/>
        <v>0</v>
      </c>
      <c r="G109" s="91" t="s">
        <v>289</v>
      </c>
    </row>
    <row r="110" spans="1:7" s="34" customFormat="1" ht="16.5" x14ac:dyDescent="0.35">
      <c r="A110" s="25" t="s">
        <v>213</v>
      </c>
      <c r="B110" s="74" t="s">
        <v>282</v>
      </c>
      <c r="C110" s="18" t="s">
        <v>278</v>
      </c>
      <c r="D110" s="37">
        <v>1.0847500000000001</v>
      </c>
      <c r="E110" s="12"/>
      <c r="F110" s="106">
        <f t="shared" si="1"/>
        <v>0</v>
      </c>
      <c r="G110" s="91" t="s">
        <v>290</v>
      </c>
    </row>
    <row r="111" spans="1:7" s="34" customFormat="1" x14ac:dyDescent="0.35">
      <c r="A111" s="25" t="s">
        <v>214</v>
      </c>
      <c r="B111" s="84" t="s">
        <v>72</v>
      </c>
      <c r="C111" s="18" t="s">
        <v>9</v>
      </c>
      <c r="D111" s="33">
        <v>1</v>
      </c>
      <c r="E111" s="12"/>
      <c r="F111" s="106">
        <f t="shared" si="1"/>
        <v>0</v>
      </c>
      <c r="G111" s="91" t="s">
        <v>289</v>
      </c>
    </row>
    <row r="112" spans="1:7" s="34" customFormat="1" x14ac:dyDescent="0.35">
      <c r="A112" s="25" t="s">
        <v>215</v>
      </c>
      <c r="B112" s="84" t="s">
        <v>99</v>
      </c>
      <c r="C112" s="18" t="s">
        <v>9</v>
      </c>
      <c r="D112" s="33">
        <v>1</v>
      </c>
      <c r="E112" s="12"/>
      <c r="F112" s="106">
        <f t="shared" si="1"/>
        <v>0</v>
      </c>
      <c r="G112" s="91" t="s">
        <v>289</v>
      </c>
    </row>
    <row r="113" spans="1:7" s="34" customFormat="1" x14ac:dyDescent="0.35">
      <c r="A113" s="25" t="s">
        <v>216</v>
      </c>
      <c r="B113" s="75" t="s">
        <v>129</v>
      </c>
      <c r="C113" s="18" t="s">
        <v>9</v>
      </c>
      <c r="D113" s="33">
        <v>1</v>
      </c>
      <c r="E113" s="12"/>
      <c r="F113" s="106">
        <f t="shared" si="1"/>
        <v>0</v>
      </c>
      <c r="G113" s="91" t="s">
        <v>289</v>
      </c>
    </row>
    <row r="114" spans="1:7" s="34" customFormat="1" x14ac:dyDescent="0.35">
      <c r="A114" s="25" t="s">
        <v>217</v>
      </c>
      <c r="B114" s="85" t="s">
        <v>78</v>
      </c>
      <c r="C114" s="32" t="s">
        <v>9</v>
      </c>
      <c r="D114" s="33">
        <v>1</v>
      </c>
      <c r="E114" s="12"/>
      <c r="F114" s="106">
        <f t="shared" si="1"/>
        <v>0</v>
      </c>
      <c r="G114" s="91" t="s">
        <v>289</v>
      </c>
    </row>
    <row r="115" spans="1:7" s="34" customFormat="1" x14ac:dyDescent="0.35">
      <c r="A115" s="25" t="s">
        <v>218</v>
      </c>
      <c r="B115" s="74" t="s">
        <v>73</v>
      </c>
      <c r="C115" s="32" t="s">
        <v>9</v>
      </c>
      <c r="D115" s="33">
        <v>1</v>
      </c>
      <c r="E115" s="12"/>
      <c r="F115" s="106">
        <f t="shared" si="1"/>
        <v>0</v>
      </c>
      <c r="G115" s="91" t="s">
        <v>293</v>
      </c>
    </row>
    <row r="116" spans="1:7" s="34" customFormat="1" x14ac:dyDescent="0.35">
      <c r="A116" s="25" t="s">
        <v>219</v>
      </c>
      <c r="B116" s="84" t="s">
        <v>74</v>
      </c>
      <c r="C116" s="18" t="s">
        <v>12</v>
      </c>
      <c r="D116" s="46">
        <v>0.27474999999999999</v>
      </c>
      <c r="E116" s="12"/>
      <c r="F116" s="106">
        <f t="shared" si="1"/>
        <v>0</v>
      </c>
      <c r="G116" s="91" t="s">
        <v>289</v>
      </c>
    </row>
    <row r="117" spans="1:7" s="34" customFormat="1" x14ac:dyDescent="0.35">
      <c r="A117" s="25" t="s">
        <v>220</v>
      </c>
      <c r="B117" s="75" t="s">
        <v>75</v>
      </c>
      <c r="C117" s="18" t="s">
        <v>12</v>
      </c>
      <c r="D117" s="47">
        <v>9.6542750000000011E-2</v>
      </c>
      <c r="E117" s="12"/>
      <c r="F117" s="106">
        <f t="shared" si="1"/>
        <v>0</v>
      </c>
      <c r="G117" s="91" t="s">
        <v>289</v>
      </c>
    </row>
    <row r="118" spans="1:7" s="34" customFormat="1" x14ac:dyDescent="0.35">
      <c r="A118" s="25" t="s">
        <v>221</v>
      </c>
      <c r="B118" s="75" t="s">
        <v>76</v>
      </c>
      <c r="C118" s="18" t="s">
        <v>77</v>
      </c>
      <c r="D118" s="47">
        <v>0.96542750000000011</v>
      </c>
      <c r="E118" s="12"/>
      <c r="F118" s="106">
        <f t="shared" si="1"/>
        <v>0</v>
      </c>
      <c r="G118" s="91" t="s">
        <v>289</v>
      </c>
    </row>
    <row r="119" spans="1:7" s="34" customFormat="1" ht="16.5" x14ac:dyDescent="0.35">
      <c r="A119" s="25" t="s">
        <v>222</v>
      </c>
      <c r="B119" s="74" t="s">
        <v>283</v>
      </c>
      <c r="C119" s="18" t="s">
        <v>278</v>
      </c>
      <c r="D119" s="37">
        <v>1.22475</v>
      </c>
      <c r="E119" s="12"/>
      <c r="F119" s="106">
        <f t="shared" si="1"/>
        <v>0</v>
      </c>
      <c r="G119" s="91" t="s">
        <v>290</v>
      </c>
    </row>
    <row r="120" spans="1:7" s="34" customFormat="1" x14ac:dyDescent="0.35">
      <c r="A120" s="25" t="s">
        <v>223</v>
      </c>
      <c r="B120" s="84" t="s">
        <v>72</v>
      </c>
      <c r="C120" s="18" t="s">
        <v>9</v>
      </c>
      <c r="D120" s="33">
        <v>2</v>
      </c>
      <c r="E120" s="12"/>
      <c r="F120" s="106">
        <f t="shared" si="1"/>
        <v>0</v>
      </c>
      <c r="G120" s="91" t="s">
        <v>289</v>
      </c>
    </row>
    <row r="121" spans="1:7" s="34" customFormat="1" x14ac:dyDescent="0.35">
      <c r="A121" s="25" t="s">
        <v>224</v>
      </c>
      <c r="B121" s="75" t="s">
        <v>129</v>
      </c>
      <c r="C121" s="18" t="s">
        <v>9</v>
      </c>
      <c r="D121" s="33">
        <v>1</v>
      </c>
      <c r="E121" s="12"/>
      <c r="F121" s="106">
        <f t="shared" si="1"/>
        <v>0</v>
      </c>
      <c r="G121" s="91" t="s">
        <v>289</v>
      </c>
    </row>
    <row r="122" spans="1:7" s="34" customFormat="1" x14ac:dyDescent="0.35">
      <c r="A122" s="25" t="s">
        <v>225</v>
      </c>
      <c r="B122" s="85" t="s">
        <v>78</v>
      </c>
      <c r="C122" s="32" t="s">
        <v>9</v>
      </c>
      <c r="D122" s="33">
        <v>1</v>
      </c>
      <c r="E122" s="12"/>
      <c r="F122" s="106">
        <f t="shared" si="1"/>
        <v>0</v>
      </c>
      <c r="G122" s="91" t="s">
        <v>289</v>
      </c>
    </row>
    <row r="123" spans="1:7" s="34" customFormat="1" x14ac:dyDescent="0.35">
      <c r="A123" s="25" t="s">
        <v>226</v>
      </c>
      <c r="B123" s="74" t="s">
        <v>73</v>
      </c>
      <c r="C123" s="32" t="s">
        <v>9</v>
      </c>
      <c r="D123" s="33">
        <v>1</v>
      </c>
      <c r="E123" s="12"/>
      <c r="F123" s="106">
        <f t="shared" si="1"/>
        <v>0</v>
      </c>
      <c r="G123" s="91" t="s">
        <v>293</v>
      </c>
    </row>
    <row r="124" spans="1:7" s="34" customFormat="1" x14ac:dyDescent="0.35">
      <c r="A124" s="25" t="s">
        <v>227</v>
      </c>
      <c r="B124" s="84" t="s">
        <v>74</v>
      </c>
      <c r="C124" s="18" t="s">
        <v>12</v>
      </c>
      <c r="D124" s="46">
        <v>0.27474999999999999</v>
      </c>
      <c r="E124" s="12"/>
      <c r="F124" s="106">
        <f t="shared" si="1"/>
        <v>0</v>
      </c>
      <c r="G124" s="91" t="s">
        <v>289</v>
      </c>
    </row>
    <row r="125" spans="1:7" s="34" customFormat="1" x14ac:dyDescent="0.35">
      <c r="A125" s="25" t="s">
        <v>228</v>
      </c>
      <c r="B125" s="75" t="s">
        <v>75</v>
      </c>
      <c r="C125" s="18" t="s">
        <v>12</v>
      </c>
      <c r="D125" s="47">
        <v>0.10900275</v>
      </c>
      <c r="E125" s="12"/>
      <c r="F125" s="106">
        <f t="shared" si="1"/>
        <v>0</v>
      </c>
      <c r="G125" s="91" t="s">
        <v>289</v>
      </c>
    </row>
    <row r="126" spans="1:7" s="34" customFormat="1" x14ac:dyDescent="0.35">
      <c r="A126" s="25" t="s">
        <v>229</v>
      </c>
      <c r="B126" s="75" t="s">
        <v>76</v>
      </c>
      <c r="C126" s="18" t="s">
        <v>77</v>
      </c>
      <c r="D126" s="47">
        <v>1.0900274999999999</v>
      </c>
      <c r="E126" s="12"/>
      <c r="F126" s="106">
        <f t="shared" si="1"/>
        <v>0</v>
      </c>
      <c r="G126" s="91" t="s">
        <v>289</v>
      </c>
    </row>
    <row r="127" spans="1:7" s="34" customFormat="1" ht="16.5" x14ac:dyDescent="0.35">
      <c r="A127" s="25" t="s">
        <v>230</v>
      </c>
      <c r="B127" s="74" t="s">
        <v>284</v>
      </c>
      <c r="C127" s="18" t="s">
        <v>278</v>
      </c>
      <c r="D127" s="37">
        <v>1.22475</v>
      </c>
      <c r="E127" s="12"/>
      <c r="F127" s="106">
        <f t="shared" si="1"/>
        <v>0</v>
      </c>
      <c r="G127" s="91" t="s">
        <v>290</v>
      </c>
    </row>
    <row r="128" spans="1:7" s="34" customFormat="1" x14ac:dyDescent="0.35">
      <c r="A128" s="25" t="s">
        <v>231</v>
      </c>
      <c r="B128" s="84" t="s">
        <v>72</v>
      </c>
      <c r="C128" s="18" t="s">
        <v>9</v>
      </c>
      <c r="D128" s="33">
        <v>2</v>
      </c>
      <c r="E128" s="12"/>
      <c r="F128" s="106">
        <f t="shared" si="1"/>
        <v>0</v>
      </c>
      <c r="G128" s="91" t="s">
        <v>289</v>
      </c>
    </row>
    <row r="129" spans="1:7" s="34" customFormat="1" x14ac:dyDescent="0.35">
      <c r="A129" s="25" t="s">
        <v>232</v>
      </c>
      <c r="B129" s="75" t="s">
        <v>129</v>
      </c>
      <c r="C129" s="18" t="s">
        <v>9</v>
      </c>
      <c r="D129" s="33">
        <v>1</v>
      </c>
      <c r="E129" s="12"/>
      <c r="F129" s="106">
        <f t="shared" si="1"/>
        <v>0</v>
      </c>
      <c r="G129" s="91" t="s">
        <v>289</v>
      </c>
    </row>
    <row r="130" spans="1:7" s="34" customFormat="1" x14ac:dyDescent="0.35">
      <c r="A130" s="25" t="s">
        <v>233</v>
      </c>
      <c r="B130" s="85" t="s">
        <v>78</v>
      </c>
      <c r="C130" s="32" t="s">
        <v>9</v>
      </c>
      <c r="D130" s="33">
        <v>1</v>
      </c>
      <c r="E130" s="12"/>
      <c r="F130" s="106">
        <f t="shared" si="1"/>
        <v>0</v>
      </c>
      <c r="G130" s="91" t="s">
        <v>289</v>
      </c>
    </row>
    <row r="131" spans="1:7" s="34" customFormat="1" x14ac:dyDescent="0.35">
      <c r="A131" s="25" t="s">
        <v>234</v>
      </c>
      <c r="B131" s="74" t="s">
        <v>73</v>
      </c>
      <c r="C131" s="32" t="s">
        <v>9</v>
      </c>
      <c r="D131" s="33">
        <v>1</v>
      </c>
      <c r="E131" s="12"/>
      <c r="F131" s="106">
        <f t="shared" si="1"/>
        <v>0</v>
      </c>
      <c r="G131" s="91" t="s">
        <v>293</v>
      </c>
    </row>
    <row r="132" spans="1:7" s="34" customFormat="1" x14ac:dyDescent="0.35">
      <c r="A132" s="25" t="s">
        <v>235</v>
      </c>
      <c r="B132" s="84" t="s">
        <v>74</v>
      </c>
      <c r="C132" s="18" t="s">
        <v>12</v>
      </c>
      <c r="D132" s="46">
        <v>0.27474999999999999</v>
      </c>
      <c r="E132" s="12"/>
      <c r="F132" s="106">
        <f t="shared" si="1"/>
        <v>0</v>
      </c>
      <c r="G132" s="91" t="s">
        <v>289</v>
      </c>
    </row>
    <row r="133" spans="1:7" s="34" customFormat="1" x14ac:dyDescent="0.35">
      <c r="A133" s="25" t="s">
        <v>236</v>
      </c>
      <c r="B133" s="75" t="s">
        <v>75</v>
      </c>
      <c r="C133" s="18" t="s">
        <v>12</v>
      </c>
      <c r="D133" s="47">
        <v>0.10900275</v>
      </c>
      <c r="E133" s="12"/>
      <c r="F133" s="106">
        <f t="shared" si="1"/>
        <v>0</v>
      </c>
      <c r="G133" s="91" t="s">
        <v>289</v>
      </c>
    </row>
    <row r="134" spans="1:7" s="34" customFormat="1" x14ac:dyDescent="0.35">
      <c r="A134" s="25" t="s">
        <v>237</v>
      </c>
      <c r="B134" s="75" t="s">
        <v>76</v>
      </c>
      <c r="C134" s="18" t="s">
        <v>77</v>
      </c>
      <c r="D134" s="47">
        <v>1.0900274999999999</v>
      </c>
      <c r="E134" s="12"/>
      <c r="F134" s="106">
        <f t="shared" si="1"/>
        <v>0</v>
      </c>
      <c r="G134" s="91" t="s">
        <v>289</v>
      </c>
    </row>
    <row r="135" spans="1:7" s="34" customFormat="1" ht="16.5" x14ac:dyDescent="0.35">
      <c r="A135" s="25" t="s">
        <v>46</v>
      </c>
      <c r="B135" s="74" t="s">
        <v>285</v>
      </c>
      <c r="C135" s="18" t="s">
        <v>278</v>
      </c>
      <c r="D135" s="48">
        <v>4.4448124999999994</v>
      </c>
      <c r="E135" s="12"/>
      <c r="F135" s="106">
        <f t="shared" si="1"/>
        <v>0</v>
      </c>
      <c r="G135" s="91" t="s">
        <v>290</v>
      </c>
    </row>
    <row r="136" spans="1:7" s="34" customFormat="1" x14ac:dyDescent="0.35">
      <c r="A136" s="25" t="s">
        <v>94</v>
      </c>
      <c r="B136" s="82" t="s">
        <v>82</v>
      </c>
      <c r="C136" s="18" t="s">
        <v>9</v>
      </c>
      <c r="D136" s="19">
        <v>3</v>
      </c>
      <c r="E136" s="12"/>
      <c r="F136" s="106">
        <f t="shared" si="1"/>
        <v>0</v>
      </c>
      <c r="G136" s="91" t="s">
        <v>289</v>
      </c>
    </row>
    <row r="137" spans="1:7" s="39" customFormat="1" x14ac:dyDescent="0.35">
      <c r="A137" s="25" t="s">
        <v>238</v>
      </c>
      <c r="B137" s="82" t="s">
        <v>130</v>
      </c>
      <c r="C137" s="18" t="s">
        <v>9</v>
      </c>
      <c r="D137" s="19">
        <v>1</v>
      </c>
      <c r="E137" s="12"/>
      <c r="F137" s="106">
        <f t="shared" ref="F137:F183" si="2">D137*E137</f>
        <v>0</v>
      </c>
      <c r="G137" s="91" t="s">
        <v>289</v>
      </c>
    </row>
    <row r="138" spans="1:7" s="39" customFormat="1" x14ac:dyDescent="0.35">
      <c r="A138" s="25" t="s">
        <v>239</v>
      </c>
      <c r="B138" s="82" t="s">
        <v>79</v>
      </c>
      <c r="C138" s="18" t="s">
        <v>9</v>
      </c>
      <c r="D138" s="19">
        <v>1</v>
      </c>
      <c r="E138" s="12"/>
      <c r="F138" s="106">
        <f t="shared" si="2"/>
        <v>0</v>
      </c>
      <c r="G138" s="91" t="s">
        <v>289</v>
      </c>
    </row>
    <row r="139" spans="1:7" s="39" customFormat="1" x14ac:dyDescent="0.35">
      <c r="A139" s="25" t="s">
        <v>240</v>
      </c>
      <c r="B139" s="74" t="s">
        <v>80</v>
      </c>
      <c r="C139" s="32" t="s">
        <v>9</v>
      </c>
      <c r="D139" s="19">
        <v>1</v>
      </c>
      <c r="E139" s="12"/>
      <c r="F139" s="106">
        <f t="shared" si="2"/>
        <v>0</v>
      </c>
      <c r="G139" s="91" t="s">
        <v>293</v>
      </c>
    </row>
    <row r="140" spans="1:7" s="39" customFormat="1" x14ac:dyDescent="0.35">
      <c r="A140" s="25" t="s">
        <v>241</v>
      </c>
      <c r="B140" s="84" t="s">
        <v>81</v>
      </c>
      <c r="C140" s="18" t="s">
        <v>12</v>
      </c>
      <c r="D140" s="36">
        <v>0.70650000000000002</v>
      </c>
      <c r="E140" s="12"/>
      <c r="F140" s="106">
        <f t="shared" si="2"/>
        <v>0</v>
      </c>
      <c r="G140" s="91" t="s">
        <v>289</v>
      </c>
    </row>
    <row r="141" spans="1:7" s="34" customFormat="1" x14ac:dyDescent="0.35">
      <c r="A141" s="25" t="s">
        <v>242</v>
      </c>
      <c r="B141" s="75" t="s">
        <v>75</v>
      </c>
      <c r="C141" s="18" t="s">
        <v>12</v>
      </c>
      <c r="D141" s="36">
        <v>0.39558831249999993</v>
      </c>
      <c r="E141" s="12"/>
      <c r="F141" s="106">
        <f t="shared" si="2"/>
        <v>0</v>
      </c>
      <c r="G141" s="91" t="s">
        <v>289</v>
      </c>
    </row>
    <row r="142" spans="1:7" s="34" customFormat="1" x14ac:dyDescent="0.35">
      <c r="A142" s="25" t="s">
        <v>243</v>
      </c>
      <c r="B142" s="75" t="s">
        <v>76</v>
      </c>
      <c r="C142" s="18" t="s">
        <v>77</v>
      </c>
      <c r="D142" s="36">
        <v>3.9558831249999993</v>
      </c>
      <c r="E142" s="12"/>
      <c r="F142" s="106">
        <f t="shared" si="2"/>
        <v>0</v>
      </c>
      <c r="G142" s="91" t="s">
        <v>289</v>
      </c>
    </row>
    <row r="143" spans="1:7" s="34" customFormat="1" ht="16.5" x14ac:dyDescent="0.35">
      <c r="A143" s="38" t="s">
        <v>244</v>
      </c>
      <c r="B143" s="74" t="s">
        <v>83</v>
      </c>
      <c r="C143" s="22" t="s">
        <v>279</v>
      </c>
      <c r="D143" s="31">
        <v>105</v>
      </c>
      <c r="E143" s="12"/>
      <c r="F143" s="106">
        <f t="shared" si="2"/>
        <v>0</v>
      </c>
      <c r="G143" s="91" t="s">
        <v>290</v>
      </c>
    </row>
    <row r="144" spans="1:7" s="34" customFormat="1" x14ac:dyDescent="0.35">
      <c r="A144" s="38" t="s">
        <v>245</v>
      </c>
      <c r="B144" s="74" t="s">
        <v>84</v>
      </c>
      <c r="C144" s="32" t="s">
        <v>10</v>
      </c>
      <c r="D144" s="46">
        <v>0.252</v>
      </c>
      <c r="E144" s="12"/>
      <c r="F144" s="106">
        <f t="shared" si="2"/>
        <v>0</v>
      </c>
      <c r="G144" s="91" t="s">
        <v>289</v>
      </c>
    </row>
    <row r="145" spans="1:7" s="34" customFormat="1" x14ac:dyDescent="0.35">
      <c r="A145" s="38" t="s">
        <v>246</v>
      </c>
      <c r="B145" s="75" t="s">
        <v>85</v>
      </c>
      <c r="C145" s="18" t="s">
        <v>4</v>
      </c>
      <c r="D145" s="19">
        <v>54</v>
      </c>
      <c r="E145" s="12"/>
      <c r="F145" s="106">
        <f t="shared" si="2"/>
        <v>0</v>
      </c>
      <c r="G145" s="91" t="s">
        <v>289</v>
      </c>
    </row>
    <row r="146" spans="1:7" s="34" customFormat="1" x14ac:dyDescent="0.35">
      <c r="A146" s="38" t="s">
        <v>247</v>
      </c>
      <c r="B146" s="74" t="s">
        <v>104</v>
      </c>
      <c r="C146" s="32" t="s">
        <v>9</v>
      </c>
      <c r="D146" s="33">
        <v>10</v>
      </c>
      <c r="E146" s="12"/>
      <c r="F146" s="106">
        <f t="shared" si="2"/>
        <v>0</v>
      </c>
      <c r="G146" s="91" t="s">
        <v>290</v>
      </c>
    </row>
    <row r="147" spans="1:7" s="34" customFormat="1" x14ac:dyDescent="0.35">
      <c r="A147" s="38" t="s">
        <v>248</v>
      </c>
      <c r="B147" s="74" t="s">
        <v>105</v>
      </c>
      <c r="C147" s="32" t="s">
        <v>9</v>
      </c>
      <c r="D147" s="33">
        <v>10</v>
      </c>
      <c r="E147" s="12"/>
      <c r="F147" s="106">
        <f t="shared" si="2"/>
        <v>0</v>
      </c>
      <c r="G147" s="91" t="s">
        <v>293</v>
      </c>
    </row>
    <row r="148" spans="1:7" s="34" customFormat="1" x14ac:dyDescent="0.35">
      <c r="A148" s="38" t="s">
        <v>249</v>
      </c>
      <c r="B148" s="74" t="s">
        <v>102</v>
      </c>
      <c r="C148" s="32" t="s">
        <v>9</v>
      </c>
      <c r="D148" s="33">
        <v>40</v>
      </c>
      <c r="E148" s="12"/>
      <c r="F148" s="106">
        <f t="shared" si="2"/>
        <v>0</v>
      </c>
      <c r="G148" s="91" t="s">
        <v>290</v>
      </c>
    </row>
    <row r="149" spans="1:7" s="34" customFormat="1" x14ac:dyDescent="0.35">
      <c r="A149" s="38" t="s">
        <v>250</v>
      </c>
      <c r="B149" s="74" t="s">
        <v>92</v>
      </c>
      <c r="C149" s="32" t="s">
        <v>9</v>
      </c>
      <c r="D149" s="33">
        <v>3</v>
      </c>
      <c r="E149" s="12"/>
      <c r="F149" s="106">
        <f t="shared" si="2"/>
        <v>0</v>
      </c>
      <c r="G149" s="91" t="s">
        <v>290</v>
      </c>
    </row>
    <row r="150" spans="1:7" s="34" customFormat="1" x14ac:dyDescent="0.35">
      <c r="A150" s="38" t="s">
        <v>308</v>
      </c>
      <c r="B150" s="74" t="s">
        <v>93</v>
      </c>
      <c r="C150" s="32" t="s">
        <v>9</v>
      </c>
      <c r="D150" s="33">
        <v>3</v>
      </c>
      <c r="E150" s="12"/>
      <c r="F150" s="106">
        <f t="shared" si="2"/>
        <v>0</v>
      </c>
      <c r="G150" s="91" t="s">
        <v>293</v>
      </c>
    </row>
    <row r="151" spans="1:7" s="34" customFormat="1" x14ac:dyDescent="0.35">
      <c r="A151" s="38" t="s">
        <v>251</v>
      </c>
      <c r="B151" s="74" t="s">
        <v>90</v>
      </c>
      <c r="C151" s="32" t="s">
        <v>9</v>
      </c>
      <c r="D151" s="33">
        <v>34</v>
      </c>
      <c r="E151" s="12"/>
      <c r="F151" s="106">
        <f t="shared" si="2"/>
        <v>0</v>
      </c>
      <c r="G151" s="91" t="s">
        <v>290</v>
      </c>
    </row>
    <row r="152" spans="1:7" s="34" customFormat="1" x14ac:dyDescent="0.35">
      <c r="A152" s="38" t="s">
        <v>252</v>
      </c>
      <c r="B152" s="74" t="s">
        <v>131</v>
      </c>
      <c r="C152" s="32" t="s">
        <v>9</v>
      </c>
      <c r="D152" s="33">
        <v>8</v>
      </c>
      <c r="E152" s="12"/>
      <c r="F152" s="106">
        <f t="shared" si="2"/>
        <v>0</v>
      </c>
      <c r="G152" s="91" t="s">
        <v>290</v>
      </c>
    </row>
    <row r="153" spans="1:7" s="34" customFormat="1" x14ac:dyDescent="0.35">
      <c r="A153" s="38" t="s">
        <v>309</v>
      </c>
      <c r="B153" s="74" t="s">
        <v>133</v>
      </c>
      <c r="C153" s="32" t="s">
        <v>9</v>
      </c>
      <c r="D153" s="33">
        <v>8</v>
      </c>
      <c r="E153" s="12"/>
      <c r="F153" s="106">
        <f t="shared" si="2"/>
        <v>0</v>
      </c>
      <c r="G153" s="91" t="s">
        <v>293</v>
      </c>
    </row>
    <row r="154" spans="1:7" s="34" customFormat="1" x14ac:dyDescent="0.35">
      <c r="A154" s="38" t="s">
        <v>310</v>
      </c>
      <c r="B154" s="74" t="s">
        <v>134</v>
      </c>
      <c r="C154" s="32" t="s">
        <v>9</v>
      </c>
      <c r="D154" s="33">
        <v>32</v>
      </c>
      <c r="E154" s="12"/>
      <c r="F154" s="106">
        <f t="shared" si="2"/>
        <v>0</v>
      </c>
      <c r="G154" s="91" t="s">
        <v>293</v>
      </c>
    </row>
    <row r="155" spans="1:7" s="34" customFormat="1" x14ac:dyDescent="0.35">
      <c r="A155" s="38" t="s">
        <v>253</v>
      </c>
      <c r="B155" s="74" t="s">
        <v>135</v>
      </c>
      <c r="C155" s="32" t="s">
        <v>9</v>
      </c>
      <c r="D155" s="33">
        <v>2</v>
      </c>
      <c r="E155" s="12"/>
      <c r="F155" s="106">
        <f t="shared" si="2"/>
        <v>0</v>
      </c>
      <c r="G155" s="91" t="s">
        <v>290</v>
      </c>
    </row>
    <row r="156" spans="1:7" s="34" customFormat="1" x14ac:dyDescent="0.35">
      <c r="A156" s="38" t="s">
        <v>254</v>
      </c>
      <c r="B156" s="74" t="s">
        <v>136</v>
      </c>
      <c r="C156" s="32" t="s">
        <v>9</v>
      </c>
      <c r="D156" s="33">
        <v>2</v>
      </c>
      <c r="E156" s="12"/>
      <c r="F156" s="106">
        <f t="shared" si="2"/>
        <v>0</v>
      </c>
      <c r="G156" s="91" t="s">
        <v>293</v>
      </c>
    </row>
    <row r="157" spans="1:7" s="34" customFormat="1" x14ac:dyDescent="0.35">
      <c r="A157" s="38" t="s">
        <v>255</v>
      </c>
      <c r="B157" s="74" t="s">
        <v>137</v>
      </c>
      <c r="C157" s="32" t="s">
        <v>9</v>
      </c>
      <c r="D157" s="33">
        <v>1</v>
      </c>
      <c r="E157" s="12"/>
      <c r="F157" s="106">
        <f t="shared" si="2"/>
        <v>0</v>
      </c>
      <c r="G157" s="91" t="s">
        <v>290</v>
      </c>
    </row>
    <row r="158" spans="1:7" s="34" customFormat="1" x14ac:dyDescent="0.35">
      <c r="A158" s="38" t="s">
        <v>256</v>
      </c>
      <c r="B158" s="74" t="s">
        <v>138</v>
      </c>
      <c r="C158" s="32" t="s">
        <v>9</v>
      </c>
      <c r="D158" s="33">
        <v>1</v>
      </c>
      <c r="E158" s="12"/>
      <c r="F158" s="106">
        <f t="shared" si="2"/>
        <v>0</v>
      </c>
      <c r="G158" s="91" t="s">
        <v>293</v>
      </c>
    </row>
    <row r="159" spans="1:7" s="34" customFormat="1" x14ac:dyDescent="0.35">
      <c r="A159" s="38" t="s">
        <v>257</v>
      </c>
      <c r="B159" s="74" t="s">
        <v>139</v>
      </c>
      <c r="C159" s="32" t="s">
        <v>9</v>
      </c>
      <c r="D159" s="33">
        <v>1</v>
      </c>
      <c r="E159" s="12"/>
      <c r="F159" s="106">
        <f t="shared" si="2"/>
        <v>0</v>
      </c>
      <c r="G159" s="91" t="s">
        <v>290</v>
      </c>
    </row>
    <row r="160" spans="1:7" s="34" customFormat="1" x14ac:dyDescent="0.35">
      <c r="A160" s="38" t="s">
        <v>258</v>
      </c>
      <c r="B160" s="74" t="s">
        <v>140</v>
      </c>
      <c r="C160" s="32" t="s">
        <v>9</v>
      </c>
      <c r="D160" s="33">
        <v>1</v>
      </c>
      <c r="E160" s="12"/>
      <c r="F160" s="106">
        <f t="shared" si="2"/>
        <v>0</v>
      </c>
      <c r="G160" s="91" t="s">
        <v>293</v>
      </c>
    </row>
    <row r="161" spans="1:7" s="34" customFormat="1" ht="16.5" x14ac:dyDescent="0.35">
      <c r="A161" s="38" t="s">
        <v>259</v>
      </c>
      <c r="B161" s="74" t="s">
        <v>286</v>
      </c>
      <c r="C161" s="32" t="s">
        <v>9</v>
      </c>
      <c r="D161" s="33">
        <v>1</v>
      </c>
      <c r="E161" s="12"/>
      <c r="F161" s="106">
        <f t="shared" si="2"/>
        <v>0</v>
      </c>
      <c r="G161" s="91" t="s">
        <v>290</v>
      </c>
    </row>
    <row r="162" spans="1:7" s="34" customFormat="1" ht="16.5" x14ac:dyDescent="0.35">
      <c r="A162" s="38" t="s">
        <v>260</v>
      </c>
      <c r="B162" s="74" t="s">
        <v>287</v>
      </c>
      <c r="C162" s="32" t="s">
        <v>9</v>
      </c>
      <c r="D162" s="33">
        <v>1</v>
      </c>
      <c r="E162" s="12"/>
      <c r="F162" s="106">
        <f t="shared" si="2"/>
        <v>0</v>
      </c>
      <c r="G162" s="91" t="s">
        <v>293</v>
      </c>
    </row>
    <row r="163" spans="1:7" s="34" customFormat="1" x14ac:dyDescent="0.35">
      <c r="A163" s="49" t="s">
        <v>261</v>
      </c>
      <c r="B163" s="96" t="s">
        <v>103</v>
      </c>
      <c r="C163" s="50" t="s">
        <v>16</v>
      </c>
      <c r="D163" s="51">
        <v>6</v>
      </c>
      <c r="E163" s="12"/>
      <c r="F163" s="106">
        <f t="shared" si="2"/>
        <v>0</v>
      </c>
      <c r="G163" s="91" t="s">
        <v>290</v>
      </c>
    </row>
    <row r="164" spans="1:7" s="39" customFormat="1" x14ac:dyDescent="0.35">
      <c r="A164" s="52" t="s">
        <v>262</v>
      </c>
      <c r="B164" s="75" t="s">
        <v>75</v>
      </c>
      <c r="C164" s="18" t="s">
        <v>12</v>
      </c>
      <c r="D164" s="36">
        <v>0.30000000000000004</v>
      </c>
      <c r="E164" s="12"/>
      <c r="F164" s="106">
        <f t="shared" si="2"/>
        <v>0</v>
      </c>
      <c r="G164" s="91" t="s">
        <v>289</v>
      </c>
    </row>
    <row r="165" spans="1:7" s="34" customFormat="1" x14ac:dyDescent="0.35">
      <c r="A165" s="52" t="s">
        <v>311</v>
      </c>
      <c r="B165" s="75" t="s">
        <v>76</v>
      </c>
      <c r="C165" s="18" t="s">
        <v>77</v>
      </c>
      <c r="D165" s="36">
        <v>3.0000000000000004</v>
      </c>
      <c r="E165" s="12"/>
      <c r="F165" s="106">
        <f t="shared" si="2"/>
        <v>0</v>
      </c>
      <c r="G165" s="91" t="s">
        <v>289</v>
      </c>
    </row>
    <row r="166" spans="1:7" s="34" customFormat="1" x14ac:dyDescent="0.35">
      <c r="A166" s="49" t="s">
        <v>263</v>
      </c>
      <c r="B166" s="96" t="s">
        <v>91</v>
      </c>
      <c r="C166" s="50" t="s">
        <v>16</v>
      </c>
      <c r="D166" s="51">
        <v>5</v>
      </c>
      <c r="E166" s="12"/>
      <c r="F166" s="106">
        <f t="shared" si="2"/>
        <v>0</v>
      </c>
      <c r="G166" s="91" t="s">
        <v>290</v>
      </c>
    </row>
    <row r="167" spans="1:7" s="39" customFormat="1" x14ac:dyDescent="0.35">
      <c r="A167" s="52" t="s">
        <v>264</v>
      </c>
      <c r="B167" s="75" t="s">
        <v>75</v>
      </c>
      <c r="C167" s="18" t="s">
        <v>12</v>
      </c>
      <c r="D167" s="36">
        <v>0.25</v>
      </c>
      <c r="E167" s="12"/>
      <c r="F167" s="106">
        <f t="shared" si="2"/>
        <v>0</v>
      </c>
      <c r="G167" s="91" t="s">
        <v>289</v>
      </c>
    </row>
    <row r="168" spans="1:7" s="34" customFormat="1" x14ac:dyDescent="0.35">
      <c r="A168" s="52" t="s">
        <v>265</v>
      </c>
      <c r="B168" s="75" t="s">
        <v>76</v>
      </c>
      <c r="C168" s="18" t="s">
        <v>77</v>
      </c>
      <c r="D168" s="36">
        <v>2.5</v>
      </c>
      <c r="E168" s="12"/>
      <c r="F168" s="106">
        <f t="shared" si="2"/>
        <v>0</v>
      </c>
      <c r="G168" s="91" t="s">
        <v>289</v>
      </c>
    </row>
    <row r="169" spans="1:7" s="34" customFormat="1" x14ac:dyDescent="0.35">
      <c r="A169" s="49" t="s">
        <v>266</v>
      </c>
      <c r="B169" s="96" t="s">
        <v>141</v>
      </c>
      <c r="C169" s="50" t="s">
        <v>16</v>
      </c>
      <c r="D169" s="51">
        <v>2</v>
      </c>
      <c r="E169" s="12"/>
      <c r="F169" s="106">
        <f t="shared" si="2"/>
        <v>0</v>
      </c>
      <c r="G169" s="91" t="s">
        <v>290</v>
      </c>
    </row>
    <row r="170" spans="1:7" s="39" customFormat="1" x14ac:dyDescent="0.35">
      <c r="A170" s="52" t="s">
        <v>267</v>
      </c>
      <c r="B170" s="75" t="s">
        <v>75</v>
      </c>
      <c r="C170" s="18" t="s">
        <v>12</v>
      </c>
      <c r="D170" s="36">
        <v>0.1</v>
      </c>
      <c r="E170" s="12"/>
      <c r="F170" s="106">
        <f t="shared" si="2"/>
        <v>0</v>
      </c>
      <c r="G170" s="91" t="s">
        <v>289</v>
      </c>
    </row>
    <row r="171" spans="1:7" s="34" customFormat="1" x14ac:dyDescent="0.35">
      <c r="A171" s="52" t="s">
        <v>268</v>
      </c>
      <c r="B171" s="75" t="s">
        <v>76</v>
      </c>
      <c r="C171" s="18" t="s">
        <v>77</v>
      </c>
      <c r="D171" s="36">
        <v>1</v>
      </c>
      <c r="E171" s="12"/>
      <c r="F171" s="106">
        <f t="shared" si="2"/>
        <v>0</v>
      </c>
      <c r="G171" s="91" t="s">
        <v>289</v>
      </c>
    </row>
    <row r="172" spans="1:7" s="34" customFormat="1" x14ac:dyDescent="0.35">
      <c r="A172" s="38" t="s">
        <v>57</v>
      </c>
      <c r="B172" s="71" t="s">
        <v>142</v>
      </c>
      <c r="C172" s="22" t="s">
        <v>4</v>
      </c>
      <c r="D172" s="21">
        <v>118</v>
      </c>
      <c r="E172" s="12"/>
      <c r="F172" s="106">
        <f t="shared" si="2"/>
        <v>0</v>
      </c>
      <c r="G172" s="91" t="s">
        <v>290</v>
      </c>
    </row>
    <row r="173" spans="1:7" x14ac:dyDescent="0.35">
      <c r="A173" s="20" t="s">
        <v>132</v>
      </c>
      <c r="B173" s="71" t="s">
        <v>13</v>
      </c>
      <c r="C173" s="22" t="s">
        <v>4</v>
      </c>
      <c r="D173" s="21">
        <v>118</v>
      </c>
      <c r="E173" s="12"/>
      <c r="F173" s="106">
        <f t="shared" si="2"/>
        <v>0</v>
      </c>
      <c r="G173" s="91" t="s">
        <v>289</v>
      </c>
    </row>
    <row r="174" spans="1:7" x14ac:dyDescent="0.35">
      <c r="A174" s="38" t="s">
        <v>269</v>
      </c>
      <c r="B174" s="71" t="s">
        <v>143</v>
      </c>
      <c r="C174" s="32" t="s">
        <v>4</v>
      </c>
      <c r="D174" s="33">
        <v>50</v>
      </c>
      <c r="E174" s="12"/>
      <c r="F174" s="106">
        <f t="shared" si="2"/>
        <v>0</v>
      </c>
      <c r="G174" s="91" t="s">
        <v>290</v>
      </c>
    </row>
    <row r="175" spans="1:7" s="34" customFormat="1" x14ac:dyDescent="0.35">
      <c r="A175" s="38" t="s">
        <v>270</v>
      </c>
      <c r="B175" s="71" t="s">
        <v>98</v>
      </c>
      <c r="C175" s="32" t="s">
        <v>4</v>
      </c>
      <c r="D175" s="33">
        <v>50</v>
      </c>
      <c r="E175" s="12"/>
      <c r="F175" s="106">
        <f t="shared" si="2"/>
        <v>0</v>
      </c>
      <c r="G175" s="91" t="s">
        <v>293</v>
      </c>
    </row>
    <row r="176" spans="1:7" s="34" customFormat="1" x14ac:dyDescent="0.35">
      <c r="A176" s="35">
        <v>63</v>
      </c>
      <c r="B176" s="74" t="s">
        <v>50</v>
      </c>
      <c r="C176" s="32" t="s">
        <v>4</v>
      </c>
      <c r="D176" s="31">
        <v>20</v>
      </c>
      <c r="E176" s="12"/>
      <c r="F176" s="106">
        <f t="shared" si="2"/>
        <v>0</v>
      </c>
      <c r="G176" s="91" t="s">
        <v>290</v>
      </c>
    </row>
    <row r="177" spans="1:7" s="39" customFormat="1" x14ac:dyDescent="0.35">
      <c r="A177" s="35">
        <v>64</v>
      </c>
      <c r="B177" s="74" t="s">
        <v>160</v>
      </c>
      <c r="C177" s="32" t="s">
        <v>4</v>
      </c>
      <c r="D177" s="33">
        <v>4</v>
      </c>
      <c r="E177" s="12"/>
      <c r="F177" s="106">
        <f t="shared" si="2"/>
        <v>0</v>
      </c>
      <c r="G177" s="91" t="s">
        <v>290</v>
      </c>
    </row>
    <row r="178" spans="1:7" s="34" customFormat="1" x14ac:dyDescent="0.35">
      <c r="A178" s="35" t="s">
        <v>312</v>
      </c>
      <c r="B178" s="74" t="s">
        <v>158</v>
      </c>
      <c r="C178" s="32" t="s">
        <v>12</v>
      </c>
      <c r="D178" s="53">
        <v>0.156</v>
      </c>
      <c r="E178" s="12"/>
      <c r="F178" s="106">
        <f t="shared" si="2"/>
        <v>0</v>
      </c>
      <c r="G178" s="91" t="s">
        <v>289</v>
      </c>
    </row>
    <row r="179" spans="1:7" s="34" customFormat="1" x14ac:dyDescent="0.35">
      <c r="A179" s="35" t="s">
        <v>313</v>
      </c>
      <c r="B179" s="74" t="s">
        <v>159</v>
      </c>
      <c r="C179" s="32" t="s">
        <v>12</v>
      </c>
      <c r="D179" s="53">
        <v>2.3999999999999998E-3</v>
      </c>
      <c r="E179" s="12"/>
      <c r="F179" s="106">
        <f t="shared" si="2"/>
        <v>0</v>
      </c>
      <c r="G179" s="91" t="s">
        <v>289</v>
      </c>
    </row>
    <row r="180" spans="1:7" s="34" customFormat="1" x14ac:dyDescent="0.35">
      <c r="A180" s="35">
        <v>65</v>
      </c>
      <c r="B180" s="74" t="s">
        <v>144</v>
      </c>
      <c r="C180" s="32" t="s">
        <v>16</v>
      </c>
      <c r="D180" s="33">
        <v>2</v>
      </c>
      <c r="E180" s="12"/>
      <c r="F180" s="106">
        <f t="shared" si="2"/>
        <v>0</v>
      </c>
      <c r="G180" s="91" t="s">
        <v>290</v>
      </c>
    </row>
    <row r="181" spans="1:7" s="34" customFormat="1" x14ac:dyDescent="0.35">
      <c r="A181" s="35" t="s">
        <v>271</v>
      </c>
      <c r="B181" s="74" t="s">
        <v>147</v>
      </c>
      <c r="C181" s="32" t="s">
        <v>9</v>
      </c>
      <c r="D181" s="36">
        <v>0.23</v>
      </c>
      <c r="E181" s="12"/>
      <c r="F181" s="106">
        <f t="shared" si="2"/>
        <v>0</v>
      </c>
      <c r="G181" s="91" t="s">
        <v>289</v>
      </c>
    </row>
    <row r="182" spans="1:7" s="34" customFormat="1" x14ac:dyDescent="0.35">
      <c r="A182" s="35">
        <v>66</v>
      </c>
      <c r="B182" s="74" t="s">
        <v>145</v>
      </c>
      <c r="C182" s="32" t="s">
        <v>16</v>
      </c>
      <c r="D182" s="33">
        <v>1</v>
      </c>
      <c r="E182" s="12"/>
      <c r="F182" s="106">
        <f t="shared" si="2"/>
        <v>0</v>
      </c>
      <c r="G182" s="91" t="s">
        <v>290</v>
      </c>
    </row>
    <row r="183" spans="1:7" s="34" customFormat="1" ht="16.5" thickBot="1" x14ac:dyDescent="0.4">
      <c r="A183" s="35" t="s">
        <v>272</v>
      </c>
      <c r="B183" s="74" t="s">
        <v>146</v>
      </c>
      <c r="C183" s="32" t="s">
        <v>9</v>
      </c>
      <c r="D183" s="36">
        <v>0.115</v>
      </c>
      <c r="E183" s="12"/>
      <c r="F183" s="106">
        <f t="shared" si="2"/>
        <v>0</v>
      </c>
      <c r="G183" s="91" t="s">
        <v>289</v>
      </c>
    </row>
    <row r="184" spans="1:7" ht="16.5" thickBot="1" x14ac:dyDescent="0.4">
      <c r="A184" s="54"/>
      <c r="B184" s="86" t="s">
        <v>5</v>
      </c>
      <c r="C184" s="55"/>
      <c r="D184" s="56"/>
      <c r="E184" s="55"/>
      <c r="F184" s="98">
        <f>SUM(F7:F183)</f>
        <v>0</v>
      </c>
    </row>
    <row r="185" spans="1:7" ht="16.5" thickBot="1" x14ac:dyDescent="0.4">
      <c r="A185" s="57"/>
      <c r="B185" s="88" t="s">
        <v>291</v>
      </c>
      <c r="C185" s="58"/>
      <c r="D185" s="59"/>
      <c r="E185" s="60"/>
      <c r="F185" s="99">
        <f>F184*C185</f>
        <v>0</v>
      </c>
    </row>
    <row r="186" spans="1:7" ht="16.5" thickBot="1" x14ac:dyDescent="0.4">
      <c r="A186" s="61"/>
      <c r="B186" s="89" t="s">
        <v>6</v>
      </c>
      <c r="C186" s="62"/>
      <c r="D186" s="63"/>
      <c r="E186" s="62"/>
      <c r="F186" s="100">
        <f>SUM(F184:F185)</f>
        <v>0</v>
      </c>
    </row>
    <row r="187" spans="1:7" ht="16.5" thickBot="1" x14ac:dyDescent="0.4">
      <c r="A187" s="57"/>
      <c r="B187" s="88" t="s">
        <v>7</v>
      </c>
      <c r="C187" s="58"/>
      <c r="D187" s="59"/>
      <c r="E187" s="60"/>
      <c r="F187" s="99">
        <f>F186*C187</f>
        <v>0</v>
      </c>
    </row>
    <row r="188" spans="1:7" ht="16.5" thickBot="1" x14ac:dyDescent="0.4">
      <c r="A188" s="61"/>
      <c r="B188" s="89" t="s">
        <v>6</v>
      </c>
      <c r="C188" s="62"/>
      <c r="D188" s="63"/>
      <c r="E188" s="62"/>
      <c r="F188" s="100">
        <f>SUM(F186:F187)</f>
        <v>0</v>
      </c>
    </row>
    <row r="189" spans="1:7" ht="16.5" thickBot="1" x14ac:dyDescent="0.4">
      <c r="A189" s="61"/>
      <c r="B189" s="87" t="s">
        <v>292</v>
      </c>
      <c r="C189" s="64"/>
      <c r="D189" s="63"/>
      <c r="E189" s="62"/>
      <c r="F189" s="72">
        <f>F188*C189</f>
        <v>0</v>
      </c>
    </row>
    <row r="190" spans="1:7" ht="16.5" thickBot="1" x14ac:dyDescent="0.4">
      <c r="A190" s="57"/>
      <c r="B190" s="97" t="s">
        <v>6</v>
      </c>
      <c r="C190" s="60"/>
      <c r="D190" s="59"/>
      <c r="E190" s="60"/>
      <c r="F190" s="101">
        <f>SUM(F188:F189)</f>
        <v>0</v>
      </c>
    </row>
    <row r="191" spans="1:7" ht="24" customHeight="1" x14ac:dyDescent="0.35">
      <c r="A191" s="65"/>
      <c r="B191" s="66"/>
      <c r="C191" s="67"/>
      <c r="D191" s="68"/>
      <c r="E191" s="67"/>
      <c r="F191" s="69"/>
    </row>
    <row r="192" spans="1:7" ht="23.25" customHeight="1" x14ac:dyDescent="0.35"/>
    <row r="193" ht="21.75" customHeight="1" x14ac:dyDescent="0.35"/>
  </sheetData>
  <autoFilter ref="A6:G190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2021-04-21T12:59:48Z</dcterms:modified>
</cp:coreProperties>
</file>